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70"/>
  </bookViews>
  <sheets>
    <sheet name="Sheet0" sheetId="1" r:id="rId1"/>
  </sheets>
  <definedNames>
    <definedName name="_xlnm._FilterDatabase" localSheetId="0" hidden="1">Sheet0!$A$1:$R$150</definedName>
  </definedNames>
  <calcPr calcId="144525"/>
</workbook>
</file>

<file path=xl/sharedStrings.xml><?xml version="1.0" encoding="utf-8"?>
<sst xmlns="http://schemas.openxmlformats.org/spreadsheetml/2006/main" count="1047" uniqueCount="468">
  <si>
    <t>结算金额</t>
  </si>
  <si>
    <t>景悦成本金额</t>
  </si>
  <si>
    <t>毛利额</t>
  </si>
  <si>
    <t>毛利率</t>
  </si>
  <si>
    <t>成本金额</t>
  </si>
  <si>
    <t>供应商代码</t>
  </si>
  <si>
    <t>供应商名称</t>
  </si>
  <si>
    <t>商品名称</t>
  </si>
  <si>
    <t>商品代码</t>
  </si>
  <si>
    <t>商品条码</t>
  </si>
  <si>
    <t>销售数量</t>
  </si>
  <si>
    <t>销售金额</t>
  </si>
  <si>
    <t>商品ABC</t>
  </si>
  <si>
    <t>总部商品状态</t>
  </si>
  <si>
    <t>销售门店数</t>
  </si>
  <si>
    <t>工厂价</t>
  </si>
  <si>
    <t>系统</t>
  </si>
  <si>
    <t>差异</t>
  </si>
  <si>
    <t>312146</t>
  </si>
  <si>
    <t>贵阳景悦贸易有限公司q</t>
  </si>
  <si>
    <t>B百岁山景田矿泉水570g</t>
  </si>
  <si>
    <t>1001985</t>
  </si>
  <si>
    <t>6922255451427</t>
  </si>
  <si>
    <t>A</t>
  </si>
  <si>
    <t>正常品</t>
  </si>
  <si>
    <t>新希望雪兰纯牛奶250g</t>
  </si>
  <si>
    <t>1003465</t>
  </si>
  <si>
    <t>6941704411027</t>
  </si>
  <si>
    <t>B三得利乌龙茶无糖500ml</t>
  </si>
  <si>
    <t>1002278</t>
  </si>
  <si>
    <t>6972549660097</t>
  </si>
  <si>
    <t>J三得利暖橙蜜香350ml</t>
  </si>
  <si>
    <t>1002090</t>
  </si>
  <si>
    <t>6972549660271</t>
  </si>
  <si>
    <t>B珍宝珠酸条啫糖果10.5g</t>
  </si>
  <si>
    <t>1003367</t>
  </si>
  <si>
    <t>6911316350069</t>
  </si>
  <si>
    <t>B百岁山饮用天然矿泉水348ml</t>
  </si>
  <si>
    <t>1001984</t>
  </si>
  <si>
    <t>6922255447833</t>
  </si>
  <si>
    <t>B</t>
  </si>
  <si>
    <t>J三得利蜜香暖梨350ml</t>
  </si>
  <si>
    <t>1003843</t>
  </si>
  <si>
    <t>6972549661193</t>
  </si>
  <si>
    <t>新品</t>
  </si>
  <si>
    <t>J三得利茉莉乌龙茶350ml</t>
  </si>
  <si>
    <t>1003357</t>
  </si>
  <si>
    <t>6972549660844</t>
  </si>
  <si>
    <t>黑卡6小时能量饮料450g</t>
  </si>
  <si>
    <t>1002286</t>
  </si>
  <si>
    <t>6942878900157</t>
  </si>
  <si>
    <t>J三得利暖柚蜜香350ml</t>
  </si>
  <si>
    <t>1002091</t>
  </si>
  <si>
    <t>6972549660233</t>
  </si>
  <si>
    <t>三得利茉莉乌龙茶500ml</t>
  </si>
  <si>
    <t>1003042</t>
  </si>
  <si>
    <t>6972549660677</t>
  </si>
  <si>
    <t>J三得利无糖乌龙茶350ml</t>
  </si>
  <si>
    <t>1002896</t>
  </si>
  <si>
    <t>6972549660554</t>
  </si>
  <si>
    <t>B阿尔卑斯酸奶软糖33g[蓝]</t>
  </si>
  <si>
    <t>1000446</t>
  </si>
  <si>
    <t>6911316375307</t>
  </si>
  <si>
    <t>三得利茉莉乌龙茶无糖500ml</t>
  </si>
  <si>
    <t>1003513</t>
  </si>
  <si>
    <t>6972549660905</t>
  </si>
  <si>
    <t>B广式菠萝啤500ml</t>
  </si>
  <si>
    <t>1003514</t>
  </si>
  <si>
    <t>6932512600178</t>
  </si>
  <si>
    <t>脆升升香脆薯条番茄味20g</t>
  </si>
  <si>
    <t>1003879</t>
  </si>
  <si>
    <t>6937439913721</t>
  </si>
  <si>
    <t>B比巴卜棉花泡泡糖草莓11g</t>
  </si>
  <si>
    <t>1000322</t>
  </si>
  <si>
    <t>6911316100817</t>
  </si>
  <si>
    <t>B阿尔卑斯原味硬糖31g</t>
  </si>
  <si>
    <t>1000497</t>
  </si>
  <si>
    <t>6911316400016</t>
  </si>
  <si>
    <t>维他型豆奶粉32g</t>
  </si>
  <si>
    <t>1003712</t>
  </si>
  <si>
    <t>6904432800655</t>
  </si>
  <si>
    <t>维维豆奶310g</t>
  </si>
  <si>
    <t>1001000</t>
  </si>
  <si>
    <t>6938866531939</t>
  </si>
  <si>
    <t>C</t>
  </si>
  <si>
    <t>B扬百利杨梅饮料450g</t>
  </si>
  <si>
    <t>1002067</t>
  </si>
  <si>
    <t>6940870920012</t>
  </si>
  <si>
    <t>恋上鸭甜辣鸭掌25g</t>
  </si>
  <si>
    <t>1003623</t>
  </si>
  <si>
    <t>6922017062076</t>
  </si>
  <si>
    <t>脆升升香脆薯条典原味20g</t>
  </si>
  <si>
    <t>1003878</t>
  </si>
  <si>
    <t>6937439913714</t>
  </si>
  <si>
    <t>B田缘枸杞米露430ml</t>
  </si>
  <si>
    <t>1002391</t>
  </si>
  <si>
    <t>6945278000137</t>
  </si>
  <si>
    <t>恋上鸭香烤鸭翅根35g</t>
  </si>
  <si>
    <t>1003624</t>
  </si>
  <si>
    <t>6922017062007</t>
  </si>
  <si>
    <t>J三得利利趣桂花风味奶茶280ml</t>
  </si>
  <si>
    <t>1003856</t>
  </si>
  <si>
    <t>6972549661179</t>
  </si>
  <si>
    <t>B三得利利趣拿铁咖啡310ml</t>
  </si>
  <si>
    <t>1002163</t>
  </si>
  <si>
    <t>6972549660172</t>
  </si>
  <si>
    <t>B肆芳甄选茉莉花茶3g</t>
  </si>
  <si>
    <t>1002814</t>
  </si>
  <si>
    <t>6971574079409</t>
  </si>
  <si>
    <t>阿尔卑斯缤纷乐园凝胶糖60g</t>
  </si>
  <si>
    <t>1003361</t>
  </si>
  <si>
    <t>6911316582392</t>
  </si>
  <si>
    <t>J三得利浓醇黑巧含乳饮料280ml</t>
  </si>
  <si>
    <t>1003900</t>
  </si>
  <si>
    <t>6972549661155</t>
  </si>
  <si>
    <t>B肆芳甄选蜜桃乌龙4g</t>
  </si>
  <si>
    <t>1002815</t>
  </si>
  <si>
    <t>6971574079119</t>
  </si>
  <si>
    <t>B莫小仙重庆小面（0脂面饼）108g</t>
  </si>
  <si>
    <t>1003447</t>
  </si>
  <si>
    <t>6958770002752</t>
  </si>
  <si>
    <t>雅弥优格嚼绊谷物酸奶草莓味145g</t>
  </si>
  <si>
    <t>1003331</t>
  </si>
  <si>
    <t>6972399920082</t>
  </si>
  <si>
    <t>阿尔卑斯乐嚼Q海底世界50g</t>
  </si>
  <si>
    <t>1003589</t>
  </si>
  <si>
    <t>6911316000483</t>
  </si>
  <si>
    <t>三得利乌龙茶低糖500ml</t>
  </si>
  <si>
    <t>1002277</t>
  </si>
  <si>
    <t>6972549660134</t>
  </si>
  <si>
    <t>利趣三得利拿铁咖啡480ml</t>
  </si>
  <si>
    <t>1002177</t>
  </si>
  <si>
    <t>6972549660196</t>
  </si>
  <si>
    <t>合味道猪骨浓汤味77g</t>
  </si>
  <si>
    <t>1001501</t>
  </si>
  <si>
    <t>6917935002297</t>
  </si>
  <si>
    <t>农林峰麻辣牛肉72g</t>
  </si>
  <si>
    <t>1003798</t>
  </si>
  <si>
    <t>6970448689485</t>
  </si>
  <si>
    <t>新希望雪兰第六牧场高钙低脂牛奶250g</t>
  </si>
  <si>
    <t>1003463</t>
  </si>
  <si>
    <t>6941704426366</t>
  </si>
  <si>
    <t>B三得利沁桃水550ml</t>
  </si>
  <si>
    <t>1003041</t>
  </si>
  <si>
    <t>6972549660332</t>
  </si>
  <si>
    <t>合味道海鲜风味76g</t>
  </si>
  <si>
    <t>1003938</t>
  </si>
  <si>
    <t>6917935002150</t>
  </si>
  <si>
    <t/>
  </si>
  <si>
    <t>恋上鸭甜辣鸭锁骨30g</t>
  </si>
  <si>
    <t>1003622</t>
  </si>
  <si>
    <t>6922017062618</t>
  </si>
  <si>
    <t>肆芳人参枸杞茶4g</t>
  </si>
  <si>
    <t>1003151</t>
  </si>
  <si>
    <t>6971574079508</t>
  </si>
  <si>
    <t>达亦多红茶饮料（无糖）600ml</t>
  </si>
  <si>
    <t>1002998</t>
  </si>
  <si>
    <t>4904910060344</t>
  </si>
  <si>
    <t>B肆芳金骏眉红茶2.5g</t>
  </si>
  <si>
    <t>1003152</t>
  </si>
  <si>
    <t>6971574079539</t>
  </si>
  <si>
    <t>阿尔卑斯混合口味12支棒棒糖袋装120g</t>
  </si>
  <si>
    <t>1003368</t>
  </si>
  <si>
    <t>6911316600478</t>
  </si>
  <si>
    <t>阿尔卑斯酸奶原味软糖33g</t>
  </si>
  <si>
    <t>1000447</t>
  </si>
  <si>
    <t>6911316375314</t>
  </si>
  <si>
    <t>达亦多大麦饮料(无糖)600ml</t>
  </si>
  <si>
    <t>1002997</t>
  </si>
  <si>
    <t>4904910060320</t>
  </si>
  <si>
    <t>B道吉草牛肉干香辣味70g</t>
  </si>
  <si>
    <t>1003074</t>
  </si>
  <si>
    <t>6973078190154</t>
  </si>
  <si>
    <t>雅弥优格捏酸奶曲奇粒小馒头145g</t>
  </si>
  <si>
    <t>1003415</t>
  </si>
  <si>
    <t>6972399922260</t>
  </si>
  <si>
    <t>农林峰香辣牛肉72g</t>
  </si>
  <si>
    <t>1003799</t>
  </si>
  <si>
    <t>6970448689492</t>
  </si>
  <si>
    <t>B蝶恋花追剧神器焦糖味爆米花68g</t>
  </si>
  <si>
    <t>1002853</t>
  </si>
  <si>
    <t>6923985713151</t>
  </si>
  <si>
    <t>比巴卜泡泡糖三支装[紫]</t>
  </si>
  <si>
    <t>1000321</t>
  </si>
  <si>
    <t>6911316100299</t>
  </si>
  <si>
    <t>珍宝珠美乐笛棒棒糖5支卡装75g</t>
  </si>
  <si>
    <t>1003360</t>
  </si>
  <si>
    <t>6911316372658</t>
  </si>
  <si>
    <t>云牛酸酸乳草莓口味145ml</t>
  </si>
  <si>
    <t>1003859</t>
  </si>
  <si>
    <t>6971559362472</t>
  </si>
  <si>
    <t>B丰岛鲜果捞罐头黄桃味227g</t>
  </si>
  <si>
    <t>1000914</t>
  </si>
  <si>
    <t>6931760310150</t>
  </si>
  <si>
    <t>每日盒子榛果燕麦奶250ml</t>
  </si>
  <si>
    <t>1003692</t>
  </si>
  <si>
    <t>6973925490086</t>
  </si>
  <si>
    <t>B莫小仙老成都火锅300g</t>
  </si>
  <si>
    <t>1003445</t>
  </si>
  <si>
    <t>6958770002523</t>
  </si>
  <si>
    <t>B喜多多椰果王200g</t>
  </si>
  <si>
    <t>1002906</t>
  </si>
  <si>
    <t>6923523903754</t>
  </si>
  <si>
    <t>源氏老式大辣片148g</t>
  </si>
  <si>
    <t>1003705</t>
  </si>
  <si>
    <t>6953567023347</t>
  </si>
  <si>
    <t>J明治雪吻巧克力草莓味33g</t>
  </si>
  <si>
    <t>1002865</t>
  </si>
  <si>
    <t>6940996701595</t>
  </si>
  <si>
    <t>云牛酸酸乳百香果口味145ml</t>
  </si>
  <si>
    <t>1003858</t>
  </si>
  <si>
    <t>6971559362465</t>
  </si>
  <si>
    <t>养味牛奶饮品草莓味220g</t>
  </si>
  <si>
    <t>1002351</t>
  </si>
  <si>
    <t>6923870400685</t>
  </si>
  <si>
    <t>每日盒子原味燕麦奶250ml</t>
  </si>
  <si>
    <t>1003691</t>
  </si>
  <si>
    <t>6973925490017</t>
  </si>
  <si>
    <t>B如水鱼皮花生100g</t>
  </si>
  <si>
    <t>1003076</t>
  </si>
  <si>
    <t>6924107767908</t>
  </si>
  <si>
    <t>阿尔卑斯果然好嚼百香果味软糖条形47g</t>
  </si>
  <si>
    <t>1003358</t>
  </si>
  <si>
    <t>6911316381087</t>
  </si>
  <si>
    <t>向日葵牛肉粒混合味128g</t>
  </si>
  <si>
    <t>1003707</t>
  </si>
  <si>
    <t>6936436916797</t>
  </si>
  <si>
    <t>每日橄清橄榄汁饮料245ml</t>
  </si>
  <si>
    <t>1003505</t>
  </si>
  <si>
    <t>6974106601680</t>
  </si>
  <si>
    <t>佳果源100%NFC椰子水330ml</t>
  </si>
  <si>
    <t>1003214</t>
  </si>
  <si>
    <t>9556495320129</t>
  </si>
  <si>
    <t>汕泰家奶跳棒6支45g</t>
  </si>
  <si>
    <t>1002914</t>
  </si>
  <si>
    <t>6952581464402</t>
  </si>
  <si>
    <t>维维豆奶粉320g</t>
  </si>
  <si>
    <t>1003202</t>
  </si>
  <si>
    <t>6904432800259</t>
  </si>
  <si>
    <t>阿尔卑斯虫虫派对啫喱糖50g</t>
  </si>
  <si>
    <t>1003362</t>
  </si>
  <si>
    <t>6911316582415</t>
  </si>
  <si>
    <t>富味酷怡无糖爽口珠樱花薄荷味1.2g</t>
  </si>
  <si>
    <t>1000353</t>
  </si>
  <si>
    <t>6928542916068</t>
  </si>
  <si>
    <t>阿尔卑斯果然好Q青紫葡萄味啫喱糖45g</t>
  </si>
  <si>
    <t>1003364</t>
  </si>
  <si>
    <t>6911316000117</t>
  </si>
  <si>
    <t>威百利哈密瓜味双色巧克力涂层饼干棒53g</t>
  </si>
  <si>
    <t>1003715</t>
  </si>
  <si>
    <t>6931081400110</t>
  </si>
  <si>
    <t>源氏素大刀肉香辣味80g</t>
  </si>
  <si>
    <t>1003706</t>
  </si>
  <si>
    <t>6953567025716</t>
  </si>
  <si>
    <t>J明治雪吻巧克力抹茶味33g</t>
  </si>
  <si>
    <t>1002866</t>
  </si>
  <si>
    <t>6940996701588</t>
  </si>
  <si>
    <t>B魔法师83%6黑控糖巧克力6片装30g</t>
  </si>
  <si>
    <t>1002856</t>
  </si>
  <si>
    <t>6971730087040</t>
  </si>
  <si>
    <t>J奶白兔牛乳茶手工现泡132g</t>
  </si>
  <si>
    <t>1002689</t>
  </si>
  <si>
    <t>6970707411017</t>
  </si>
  <si>
    <t>脆升升原味香脆薯条50克</t>
  </si>
  <si>
    <t>1003387</t>
  </si>
  <si>
    <t>6937439920019</t>
  </si>
  <si>
    <t>恋上鸭甜辣鸭脖112g</t>
  </si>
  <si>
    <t>1003107</t>
  </si>
  <si>
    <t>6922017061420</t>
  </si>
  <si>
    <t>南山婆酸汤粉酸辣味150g</t>
  </si>
  <si>
    <t>1003713</t>
  </si>
  <si>
    <t>6972439823069</t>
  </si>
  <si>
    <t>莫小仙广味香肠煲仔饭245g</t>
  </si>
  <si>
    <t>1003446</t>
  </si>
  <si>
    <t>6958770001915</t>
  </si>
  <si>
    <t>B富味酷怡无糖爽口珠强力薄荷味1.2g</t>
  </si>
  <si>
    <t>1000354</t>
  </si>
  <si>
    <t>6928542903624</t>
  </si>
  <si>
    <t>丰岛鲜果捞罐头桔子味227g</t>
  </si>
  <si>
    <t>1000915</t>
  </si>
  <si>
    <t>6931760310174</t>
  </si>
  <si>
    <t>B喜多多元气秘笈鲜顿百合银耳200g</t>
  </si>
  <si>
    <t>1002920</t>
  </si>
  <si>
    <t>6923523906519</t>
  </si>
  <si>
    <t>贝瑞甜心白桃乌龙茶起泡果汁酒330ml</t>
  </si>
  <si>
    <t>1003613</t>
  </si>
  <si>
    <t>6972844730112</t>
  </si>
  <si>
    <t>贝瑞甜心荔枝多多起泡果汁酒330ml</t>
  </si>
  <si>
    <t>1003614</t>
  </si>
  <si>
    <t>6972844730136</t>
  </si>
  <si>
    <t>蝶恋花追剧神器原味爆米花68g</t>
  </si>
  <si>
    <t>1002852</t>
  </si>
  <si>
    <t>6923985713144</t>
  </si>
  <si>
    <t>莫小仙毛血旺自热火锅340g</t>
  </si>
  <si>
    <t>1003444</t>
  </si>
  <si>
    <t>6958770001878</t>
  </si>
  <si>
    <t>喜多多什锦椰果370g</t>
  </si>
  <si>
    <t>1003854</t>
  </si>
  <si>
    <t>6923523902559</t>
  </si>
  <si>
    <t>柳江人家柳州螺蛳粉加臭加辣218g</t>
  </si>
  <si>
    <t>1002870</t>
  </si>
  <si>
    <t>6970732627902</t>
  </si>
  <si>
    <t>阿尔卑斯双层硬条芝芝奶盖绿茶味35g</t>
  </si>
  <si>
    <t>1003359</t>
  </si>
  <si>
    <t>6911316881174</t>
  </si>
  <si>
    <t>申浦酒心牛奶巧克力32g</t>
  </si>
  <si>
    <t>1003353</t>
  </si>
  <si>
    <t>6971839481411</t>
  </si>
  <si>
    <t>小轻苔曲奇海苔18g</t>
  </si>
  <si>
    <t>1003210</t>
  </si>
  <si>
    <t>6922888122428</t>
  </si>
  <si>
    <t>阿尔卑斯果然好Q桃子梅子味啫喱糖45g</t>
  </si>
  <si>
    <t>1003363</t>
  </si>
  <si>
    <t>6911316000131</t>
  </si>
  <si>
    <t>汕泰家跳巧棒45g</t>
  </si>
  <si>
    <t>1003797</t>
  </si>
  <si>
    <t>4897043320365</t>
  </si>
  <si>
    <t>#J SENZ心之手工高端巧克力36g</t>
  </si>
  <si>
    <t>1003455</t>
  </si>
  <si>
    <t>6971730080638</t>
  </si>
  <si>
    <t>过季</t>
  </si>
  <si>
    <t>丰岛鲜果捞罐头什锦水果味227g</t>
  </si>
  <si>
    <t>1000913</t>
  </si>
  <si>
    <t>6931760310235</t>
  </si>
  <si>
    <t>霸蛮 嗦鲜粉酸萝卜猪油拌粉290g</t>
  </si>
  <si>
    <t>1003090</t>
  </si>
  <si>
    <t>6970565870520</t>
  </si>
  <si>
    <t>申浦果心芒果味巧克力32g</t>
  </si>
  <si>
    <t>1003352</t>
  </si>
  <si>
    <t>6971839481428</t>
  </si>
  <si>
    <t>J明治特浓牛奶巧克力75g</t>
  </si>
  <si>
    <t>1003482</t>
  </si>
  <si>
    <t>6940996700062</t>
  </si>
  <si>
    <t>富味酷怡维C白桃樱花味62g</t>
  </si>
  <si>
    <t>1000388</t>
  </si>
  <si>
    <t>6928542916488</t>
  </si>
  <si>
    <t>橙子快跑鸡肉丸香辣味60g</t>
  </si>
  <si>
    <t>1003709</t>
  </si>
  <si>
    <t>6970745457107</t>
  </si>
  <si>
    <t>Running Egg奔跑吧蛋蛋 香辣咸蛋黄风味拌面92g</t>
  </si>
  <si>
    <t>1003222</t>
  </si>
  <si>
    <t>9349479000625</t>
  </si>
  <si>
    <t>Z橙子快跑低脂鸡胸肉秘制味100g</t>
  </si>
  <si>
    <t>1003316</t>
  </si>
  <si>
    <t>6970745455233</t>
  </si>
  <si>
    <t>橙子快跑鸡肉丸原味60g</t>
  </si>
  <si>
    <t>1003708</t>
  </si>
  <si>
    <t>6970745458111</t>
  </si>
  <si>
    <t>小轻苔轻肉松海苔卷40g</t>
  </si>
  <si>
    <t>1003211</t>
  </si>
  <si>
    <t>6922888121797</t>
  </si>
  <si>
    <t>富味酷怡叶黄素酯蓝莓洛神花味62g</t>
  </si>
  <si>
    <t>1000387</t>
  </si>
  <si>
    <t>6928542916471</t>
  </si>
  <si>
    <t>金奇满分盐气压片糖果百香果味50g</t>
  </si>
  <si>
    <t>1003263</t>
  </si>
  <si>
    <t>6906911133049</t>
  </si>
  <si>
    <t>恋上鸭甜辣鸭肚65g</t>
  </si>
  <si>
    <t>1003109</t>
  </si>
  <si>
    <t>6922017061666</t>
  </si>
  <si>
    <t>Running Egg 奔跑吧蛋蛋 意大利肉酱风味拌面105g</t>
  </si>
  <si>
    <t>1003223</t>
  </si>
  <si>
    <t>9349479000809</t>
  </si>
  <si>
    <t>南山婆西红柿酸汤秘制味270g</t>
  </si>
  <si>
    <t>1003711</t>
  </si>
  <si>
    <t>6972439823267</t>
  </si>
  <si>
    <t>ZENGAZ英伽打火机ZL-3弄</t>
  </si>
  <si>
    <t>2001331</t>
  </si>
  <si>
    <t>4895151857575</t>
  </si>
  <si>
    <t>J明治橡皮糖巧克力水蜜桃酸奶味50g</t>
  </si>
  <si>
    <t>1003483</t>
  </si>
  <si>
    <t>6908312001637</t>
  </si>
  <si>
    <t>曼妥思青提味盒装无糖薄荷糖21g</t>
  </si>
  <si>
    <t>1003366</t>
  </si>
  <si>
    <t>6911316233133</t>
  </si>
  <si>
    <t>曼妥思白桃味盒装无糖薄荷糖21g</t>
  </si>
  <si>
    <t>1003365</t>
  </si>
  <si>
    <t>6911316233126</t>
  </si>
  <si>
    <t>J明治橡皮糖巧克力青提味50g</t>
  </si>
  <si>
    <t>1003484</t>
  </si>
  <si>
    <t>6908312001552</t>
  </si>
  <si>
    <t>B兰芯3支装杆蜡玫瑰花味30g/支</t>
  </si>
  <si>
    <t>2001630</t>
  </si>
  <si>
    <t>6972290860029</t>
  </si>
  <si>
    <t>J明治巴旦木夹心巧克力80g</t>
  </si>
  <si>
    <t>1003485</t>
  </si>
  <si>
    <t>6940996701489</t>
  </si>
  <si>
    <t>威百利椰子味果粒涂层饼干棒62g</t>
  </si>
  <si>
    <t>1003714</t>
  </si>
  <si>
    <t>6931081400059</t>
  </si>
  <si>
    <t>魔法师72%藜麦黑巧克力6片装30g</t>
  </si>
  <si>
    <t>1002855</t>
  </si>
  <si>
    <t>6971730087026</t>
  </si>
  <si>
    <t>申浦乳酸小魔方葡萄味巧克力65g</t>
  </si>
  <si>
    <t>1003354</t>
  </si>
  <si>
    <t>6971839481640</t>
  </si>
  <si>
    <t>senz心之巧脆脆牛奶巧克力48g</t>
  </si>
  <si>
    <t>1003438</t>
  </si>
  <si>
    <t>6971730082168</t>
  </si>
  <si>
    <t>魔法师72%益生菌黑巧克力6片装30g</t>
  </si>
  <si>
    <t>1002912</t>
  </si>
  <si>
    <t>6971730087064</t>
  </si>
  <si>
    <t>B日式益生菌奶の球草莓干白巧克力50g</t>
  </si>
  <si>
    <t>1002858</t>
  </si>
  <si>
    <t>6971730087217</t>
  </si>
  <si>
    <t>恋上鸭香烤鸡翅根108g</t>
  </si>
  <si>
    <t>1003435</t>
  </si>
  <si>
    <t>6922017063370</t>
  </si>
  <si>
    <t>金奇满分盐气海盐压片糖果菠萝味50g</t>
  </si>
  <si>
    <t>1003262</t>
  </si>
  <si>
    <t>6906911133032</t>
  </si>
  <si>
    <t>泉利堂话梅条128g</t>
  </si>
  <si>
    <t>1003710</t>
  </si>
  <si>
    <t>6922300664796</t>
  </si>
  <si>
    <t>恋上鸭甜辣鸭掌90g</t>
  </si>
  <si>
    <t>1003111</t>
  </si>
  <si>
    <t>6922017062052</t>
  </si>
  <si>
    <t>申浦抹茶冰淇淋味夹心巧克力66g</t>
  </si>
  <si>
    <t>1003356</t>
  </si>
  <si>
    <t>6971839481497</t>
  </si>
  <si>
    <t>J三得利无糖乌龙茶1.25升</t>
  </si>
  <si>
    <t>1003760</t>
  </si>
  <si>
    <t>6972549660110</t>
  </si>
  <si>
    <t>珍宝珠泡泡糖夹心棒棒糖144g</t>
  </si>
  <si>
    <t>1003590</t>
  </si>
  <si>
    <t>6911316000551</t>
  </si>
  <si>
    <t>参半多效清新口腔喷雾-沁润蜜桃20ml</t>
  </si>
  <si>
    <t>2001635</t>
  </si>
  <si>
    <t>6970356168997</t>
  </si>
  <si>
    <t>酷怡无糖清新喷雾糖（玫瑰味）5ml</t>
  </si>
  <si>
    <t>1002398</t>
  </si>
  <si>
    <t>6928542916563</t>
  </si>
  <si>
    <t>富味i抖即食压片糖拿铁咖啡42g</t>
  </si>
  <si>
    <t>1000352</t>
  </si>
  <si>
    <t>6928542915481</t>
  </si>
  <si>
    <t>日式益生菌奶の球山楂白巧克力50g</t>
  </si>
  <si>
    <t>1002857</t>
  </si>
  <si>
    <t>6971730087200</t>
  </si>
  <si>
    <t>怡达果粒乳酸菌果丹皮90g</t>
  </si>
  <si>
    <t>1003110</t>
  </si>
  <si>
    <t>6953448215649</t>
  </si>
  <si>
    <t>申浦乳酸小魔方芒果味巧克力65g</t>
  </si>
  <si>
    <t>1003355</t>
  </si>
  <si>
    <t>6971839481633</t>
  </si>
  <si>
    <t>J奶白兔白桃乌龙牛乳茶117g</t>
  </si>
  <si>
    <t>1002690</t>
  </si>
  <si>
    <t>6970707411024</t>
  </si>
  <si>
    <t>senz心之巧脆脆抹茶巧克力48g</t>
  </si>
  <si>
    <t>1003437</t>
  </si>
  <si>
    <t>6971730082144</t>
  </si>
  <si>
    <t>小轻苔南瓜籽18g</t>
  </si>
  <si>
    <t>1003209</t>
  </si>
  <si>
    <t>6922888122381</t>
  </si>
  <si>
    <t>申浦牛奶巧克力110g</t>
  </si>
  <si>
    <t>1003929</t>
  </si>
  <si>
    <t>6971839480162</t>
  </si>
  <si>
    <t>恋上鸭甜辣鸭锁骨112g</t>
  </si>
  <si>
    <t>1003108</t>
  </si>
  <si>
    <t>6922017062038</t>
  </si>
  <si>
    <t>senz脆米白巧克力96g</t>
  </si>
  <si>
    <t>1003436</t>
  </si>
  <si>
    <t>6971730080065</t>
  </si>
  <si>
    <t>参半便携漱口水多酚绿茶12ml*5条</t>
  </si>
  <si>
    <t>2001634</t>
  </si>
  <si>
    <t>6970356166863</t>
  </si>
  <si>
    <t>富味谷物小方小龙虾58g</t>
  </si>
  <si>
    <t>1003221</t>
  </si>
  <si>
    <t>6928542917188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</si>
</sst>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4" borderId="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8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2" borderId="5" applyNumberFormat="0" applyAlignment="0" applyProtection="0">
      <alignment vertical="center"/>
    </xf>
    <xf numFmtId="0" fontId="15" fillId="12" borderId="1" applyNumberFormat="0" applyAlignment="0" applyProtection="0">
      <alignment vertical="center"/>
    </xf>
    <xf numFmtId="0" fontId="16" fillId="13" borderId="6" applyNumberFormat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10" fontId="0" fillId="0" borderId="0" xfId="0" applyNumberFormat="1" applyFont="1">
      <alignment vertical="center"/>
    </xf>
    <xf numFmtId="0" fontId="0" fillId="2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49"/>
  <sheetViews>
    <sheetView tabSelected="1" workbookViewId="0">
      <pane ySplit="1" topLeftCell="A56" activePane="bottomLeft" state="frozen"/>
      <selection/>
      <selection pane="bottomLeft" activeCell="D149" sqref="D149"/>
    </sheetView>
  </sheetViews>
  <sheetFormatPr defaultColWidth="9" defaultRowHeight="14"/>
  <cols>
    <col min="1" max="2" width="12.8181818181818"/>
    <col min="3" max="3" width="14"/>
    <col min="4" max="4" width="14" style="1"/>
    <col min="5" max="5" width="11.7272727272727" customWidth="1"/>
    <col min="8" max="8" width="18.9090909090909" customWidth="1"/>
    <col min="10" max="10" width="15.1818181818182" customWidth="1"/>
    <col min="11" max="11" width="9.81818181818182" customWidth="1"/>
    <col min="12" max="12" width="10.5454545454545"/>
    <col min="16" max="16" width="12.8181818181818"/>
    <col min="18" max="18" width="14"/>
  </cols>
  <sheetData>
    <row r="1" spans="1:18">
      <c r="A1" t="s">
        <v>0</v>
      </c>
      <c r="B1" t="s">
        <v>1</v>
      </c>
      <c r="C1" t="s">
        <v>2</v>
      </c>
      <c r="D1" s="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</row>
    <row r="2" spans="1:18">
      <c r="A2">
        <f>E2*0.875</f>
        <v>8393.9625</v>
      </c>
      <c r="B2">
        <f>K2*P2</f>
        <v>8550.0171</v>
      </c>
      <c r="C2">
        <f>A2-B2</f>
        <v>-156.054600000001</v>
      </c>
      <c r="D2" s="1">
        <f>C2/E2</f>
        <v>-0.0162673796791445</v>
      </c>
      <c r="E2">
        <v>9593.1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v>5130</v>
      </c>
      <c r="L2">
        <v>15111.48</v>
      </c>
      <c r="M2" t="s">
        <v>23</v>
      </c>
      <c r="N2" t="s">
        <v>24</v>
      </c>
      <c r="O2">
        <v>611</v>
      </c>
      <c r="P2">
        <v>1.66667</v>
      </c>
      <c r="Q2">
        <v>1.9049</v>
      </c>
      <c r="R2">
        <f>Q2-P2</f>
        <v>0.23823</v>
      </c>
    </row>
    <row r="3" spans="1:18">
      <c r="A3">
        <f t="shared" ref="A3:A34" si="0">E3*0.875</f>
        <v>9187.7625</v>
      </c>
      <c r="B3">
        <f t="shared" ref="B3:B34" si="1">K3*P3</f>
        <v>7739.11</v>
      </c>
      <c r="C3">
        <f t="shared" ref="C3:C34" si="2">A3-B3</f>
        <v>1448.6525</v>
      </c>
      <c r="D3" s="1">
        <f t="shared" ref="D3:D34" si="3">C3/E3</f>
        <v>0.137962962962963</v>
      </c>
      <c r="E3">
        <v>10500.3</v>
      </c>
      <c r="F3" t="s">
        <v>18</v>
      </c>
      <c r="G3" t="s">
        <v>19</v>
      </c>
      <c r="H3" t="s">
        <v>25</v>
      </c>
      <c r="I3" t="s">
        <v>26</v>
      </c>
      <c r="J3" t="s">
        <v>27</v>
      </c>
      <c r="K3">
        <v>3889</v>
      </c>
      <c r="L3">
        <v>10240.6</v>
      </c>
      <c r="M3" t="s">
        <v>23</v>
      </c>
      <c r="N3" t="s">
        <v>24</v>
      </c>
      <c r="O3">
        <v>294</v>
      </c>
      <c r="P3">
        <v>1.99</v>
      </c>
      <c r="Q3">
        <v>3.2577</v>
      </c>
      <c r="R3">
        <f t="shared" ref="R3:R34" si="4">Q3-P3</f>
        <v>1.2677</v>
      </c>
    </row>
    <row r="4" spans="1:18">
      <c r="A4">
        <f t="shared" si="0"/>
        <v>7467.6875</v>
      </c>
      <c r="B4">
        <f t="shared" si="1"/>
        <v>7002.66666666668</v>
      </c>
      <c r="C4">
        <f t="shared" si="2"/>
        <v>465.020833333325</v>
      </c>
      <c r="D4" s="1">
        <f t="shared" si="3"/>
        <v>0.0544871794871785</v>
      </c>
      <c r="E4">
        <v>8534.5</v>
      </c>
      <c r="F4" t="s">
        <v>18</v>
      </c>
      <c r="G4" t="s">
        <v>19</v>
      </c>
      <c r="H4" t="s">
        <v>28</v>
      </c>
      <c r="I4" t="s">
        <v>29</v>
      </c>
      <c r="J4" t="s">
        <v>30</v>
      </c>
      <c r="K4">
        <v>2626</v>
      </c>
      <c r="L4">
        <v>13381.98</v>
      </c>
      <c r="M4" t="s">
        <v>23</v>
      </c>
      <c r="N4" t="s">
        <v>24</v>
      </c>
      <c r="O4">
        <v>560</v>
      </c>
      <c r="P4">
        <v>2.66666666666667</v>
      </c>
      <c r="Q4">
        <v>2.6667</v>
      </c>
      <c r="R4">
        <f t="shared" si="4"/>
        <v>3.3333333329999e-5</v>
      </c>
    </row>
    <row r="5" spans="1:18">
      <c r="A5">
        <f t="shared" si="0"/>
        <v>6005.545</v>
      </c>
      <c r="B5">
        <f t="shared" si="1"/>
        <v>5745.92348958334</v>
      </c>
      <c r="C5">
        <f t="shared" si="2"/>
        <v>259.62151041666</v>
      </c>
      <c r="D5" s="1">
        <f t="shared" si="3"/>
        <v>0.0378265122673426</v>
      </c>
      <c r="E5">
        <v>6863.48</v>
      </c>
      <c r="F5" t="s">
        <v>18</v>
      </c>
      <c r="G5" t="s">
        <v>19</v>
      </c>
      <c r="H5" t="s">
        <v>31</v>
      </c>
      <c r="I5" t="s">
        <v>32</v>
      </c>
      <c r="J5" t="s">
        <v>33</v>
      </c>
      <c r="K5">
        <v>1742</v>
      </c>
      <c r="L5">
        <v>10456.11</v>
      </c>
      <c r="M5" t="s">
        <v>23</v>
      </c>
      <c r="N5" t="s">
        <v>24</v>
      </c>
      <c r="O5">
        <v>481</v>
      </c>
      <c r="P5">
        <v>3.29846354166667</v>
      </c>
      <c r="Q5">
        <v>3.2985</v>
      </c>
      <c r="R5">
        <f t="shared" si="4"/>
        <v>3.64583333301027e-5</v>
      </c>
    </row>
    <row r="6" spans="1:18">
      <c r="A6">
        <f t="shared" si="0"/>
        <v>1329.86</v>
      </c>
      <c r="B6">
        <f t="shared" si="1"/>
        <v>1123.36</v>
      </c>
      <c r="C6">
        <f t="shared" si="2"/>
        <v>206.5</v>
      </c>
      <c r="D6" s="1">
        <f t="shared" si="3"/>
        <v>0.135869565217391</v>
      </c>
      <c r="E6">
        <v>1519.84</v>
      </c>
      <c r="F6" t="s">
        <v>18</v>
      </c>
      <c r="G6" t="s">
        <v>19</v>
      </c>
      <c r="H6" t="s">
        <v>34</v>
      </c>
      <c r="I6" t="s">
        <v>35</v>
      </c>
      <c r="J6" t="s">
        <v>36</v>
      </c>
      <c r="K6">
        <v>1652</v>
      </c>
      <c r="L6">
        <v>2475.09</v>
      </c>
      <c r="M6" t="s">
        <v>23</v>
      </c>
      <c r="N6" t="s">
        <v>24</v>
      </c>
      <c r="O6">
        <v>410</v>
      </c>
      <c r="P6">
        <v>0.68</v>
      </c>
      <c r="Q6">
        <v>0.68</v>
      </c>
      <c r="R6">
        <f t="shared" si="4"/>
        <v>0</v>
      </c>
    </row>
    <row r="7" spans="1:18">
      <c r="A7">
        <f t="shared" si="0"/>
        <v>1837.5</v>
      </c>
      <c r="B7">
        <f t="shared" si="1"/>
        <v>1625.0001</v>
      </c>
      <c r="C7">
        <f t="shared" si="2"/>
        <v>212.4999</v>
      </c>
      <c r="D7" s="1">
        <f t="shared" si="3"/>
        <v>0.101190428571429</v>
      </c>
      <c r="E7">
        <v>2100</v>
      </c>
      <c r="F7" t="s">
        <v>18</v>
      </c>
      <c r="G7" t="s">
        <v>19</v>
      </c>
      <c r="H7" t="s">
        <v>37</v>
      </c>
      <c r="I7" t="s">
        <v>38</v>
      </c>
      <c r="J7" t="s">
        <v>39</v>
      </c>
      <c r="K7">
        <v>1500</v>
      </c>
      <c r="L7">
        <v>3609.05</v>
      </c>
      <c r="M7" t="s">
        <v>40</v>
      </c>
      <c r="N7" t="s">
        <v>24</v>
      </c>
      <c r="O7">
        <v>366</v>
      </c>
      <c r="P7">
        <v>1.0833334</v>
      </c>
      <c r="Q7">
        <v>1.0015</v>
      </c>
      <c r="R7">
        <f t="shared" si="4"/>
        <v>-0.0818333999999998</v>
      </c>
    </row>
    <row r="8" spans="1:18">
      <c r="A8">
        <f t="shared" si="0"/>
        <v>5102.3</v>
      </c>
      <c r="B8">
        <f t="shared" si="1"/>
        <v>4884</v>
      </c>
      <c r="C8">
        <f t="shared" si="2"/>
        <v>218.3</v>
      </c>
      <c r="D8" s="1">
        <f t="shared" si="3"/>
        <v>0.0374365482233503</v>
      </c>
      <c r="E8">
        <v>5831.2</v>
      </c>
      <c r="F8" t="s">
        <v>18</v>
      </c>
      <c r="G8" t="s">
        <v>19</v>
      </c>
      <c r="H8" t="s">
        <v>41</v>
      </c>
      <c r="I8" t="s">
        <v>42</v>
      </c>
      <c r="J8" t="s">
        <v>43</v>
      </c>
      <c r="K8">
        <v>1480</v>
      </c>
      <c r="L8">
        <v>8880</v>
      </c>
      <c r="M8" t="s">
        <v>23</v>
      </c>
      <c r="N8" t="s">
        <v>44</v>
      </c>
      <c r="O8">
        <v>461</v>
      </c>
      <c r="P8">
        <v>3.3</v>
      </c>
      <c r="Q8">
        <v>3.3</v>
      </c>
      <c r="R8">
        <f t="shared" si="4"/>
        <v>0</v>
      </c>
    </row>
    <row r="9" spans="1:18">
      <c r="A9">
        <f t="shared" si="0"/>
        <v>3782.625</v>
      </c>
      <c r="B9">
        <f t="shared" si="1"/>
        <v>3415.17</v>
      </c>
      <c r="C9">
        <f t="shared" si="2"/>
        <v>367.455</v>
      </c>
      <c r="D9" s="1">
        <f t="shared" si="3"/>
        <v>0.085</v>
      </c>
      <c r="E9">
        <v>4323</v>
      </c>
      <c r="F9" t="s">
        <v>18</v>
      </c>
      <c r="G9" t="s">
        <v>19</v>
      </c>
      <c r="H9" t="s">
        <v>45</v>
      </c>
      <c r="I9" t="s">
        <v>46</v>
      </c>
      <c r="J9" t="s">
        <v>47</v>
      </c>
      <c r="K9">
        <v>1441</v>
      </c>
      <c r="L9">
        <v>7205</v>
      </c>
      <c r="M9" t="s">
        <v>23</v>
      </c>
      <c r="N9" t="s">
        <v>24</v>
      </c>
      <c r="O9">
        <v>443</v>
      </c>
      <c r="P9">
        <v>2.37</v>
      </c>
      <c r="Q9">
        <v>2.37</v>
      </c>
      <c r="R9">
        <f t="shared" si="4"/>
        <v>0</v>
      </c>
    </row>
    <row r="10" spans="1:18">
      <c r="A10">
        <f t="shared" si="0"/>
        <v>4964.96</v>
      </c>
      <c r="B10">
        <f t="shared" si="1"/>
        <v>4787.2</v>
      </c>
      <c r="C10">
        <f t="shared" si="2"/>
        <v>177.76</v>
      </c>
      <c r="D10" s="1">
        <f t="shared" si="3"/>
        <v>0.0313275434243177</v>
      </c>
      <c r="E10">
        <v>5674.24</v>
      </c>
      <c r="F10" t="s">
        <v>18</v>
      </c>
      <c r="G10" t="s">
        <v>19</v>
      </c>
      <c r="H10" t="s">
        <v>48</v>
      </c>
      <c r="I10" t="s">
        <v>49</v>
      </c>
      <c r="J10" t="s">
        <v>50</v>
      </c>
      <c r="K10">
        <v>1408</v>
      </c>
      <c r="L10">
        <v>8478.02</v>
      </c>
      <c r="M10" t="s">
        <v>40</v>
      </c>
      <c r="N10" t="s">
        <v>24</v>
      </c>
      <c r="O10">
        <v>460</v>
      </c>
      <c r="P10">
        <v>3.4</v>
      </c>
      <c r="Q10">
        <v>3.1927</v>
      </c>
      <c r="R10">
        <f t="shared" si="4"/>
        <v>-0.2073</v>
      </c>
    </row>
    <row r="11" spans="1:18">
      <c r="A11">
        <f t="shared" si="0"/>
        <v>4781.6825</v>
      </c>
      <c r="B11">
        <f t="shared" si="1"/>
        <v>4573.65176388889</v>
      </c>
      <c r="C11">
        <f t="shared" si="2"/>
        <v>208.03073611111</v>
      </c>
      <c r="D11" s="1">
        <f t="shared" si="3"/>
        <v>0.0380675408911447</v>
      </c>
      <c r="E11">
        <v>5464.78</v>
      </c>
      <c r="F11" t="s">
        <v>18</v>
      </c>
      <c r="G11" t="s">
        <v>19</v>
      </c>
      <c r="H11" t="s">
        <v>51</v>
      </c>
      <c r="I11" t="s">
        <v>52</v>
      </c>
      <c r="J11" t="s">
        <v>53</v>
      </c>
      <c r="K11">
        <v>1387</v>
      </c>
      <c r="L11">
        <v>8329.41</v>
      </c>
      <c r="M11" t="s">
        <v>23</v>
      </c>
      <c r="N11" t="s">
        <v>24</v>
      </c>
      <c r="O11">
        <v>448</v>
      </c>
      <c r="P11">
        <v>3.29751388888889</v>
      </c>
      <c r="Q11">
        <v>3.2996</v>
      </c>
      <c r="R11">
        <f t="shared" si="4"/>
        <v>0.0020861111111099</v>
      </c>
    </row>
    <row r="12" spans="1:18">
      <c r="A12">
        <f t="shared" si="0"/>
        <v>4105.5</v>
      </c>
      <c r="B12">
        <f t="shared" si="1"/>
        <v>4232</v>
      </c>
      <c r="C12">
        <f t="shared" si="2"/>
        <v>-126.500000000005</v>
      </c>
      <c r="D12" s="1">
        <f t="shared" si="3"/>
        <v>-0.0269607843137265</v>
      </c>
      <c r="E12">
        <v>4692</v>
      </c>
      <c r="F12" t="s">
        <v>18</v>
      </c>
      <c r="G12" t="s">
        <v>19</v>
      </c>
      <c r="H12" t="s">
        <v>54</v>
      </c>
      <c r="I12" t="s">
        <v>55</v>
      </c>
      <c r="J12" t="s">
        <v>56</v>
      </c>
      <c r="K12">
        <v>1380</v>
      </c>
      <c r="L12">
        <v>7619.71</v>
      </c>
      <c r="M12" t="s">
        <v>23</v>
      </c>
      <c r="N12" t="s">
        <v>24</v>
      </c>
      <c r="O12">
        <v>438</v>
      </c>
      <c r="P12">
        <v>3.06666666666667</v>
      </c>
      <c r="Q12">
        <v>3.0667</v>
      </c>
      <c r="R12">
        <f t="shared" si="4"/>
        <v>3.3333333329999e-5</v>
      </c>
    </row>
    <row r="13" spans="1:18">
      <c r="A13">
        <f t="shared" si="0"/>
        <v>3446.625</v>
      </c>
      <c r="B13">
        <f t="shared" si="1"/>
        <v>3059.30094166666</v>
      </c>
      <c r="C13">
        <f t="shared" si="2"/>
        <v>387.324058333338</v>
      </c>
      <c r="D13" s="1">
        <f t="shared" si="3"/>
        <v>0.0983305555555567</v>
      </c>
      <c r="E13">
        <v>3939</v>
      </c>
      <c r="F13" t="s">
        <v>18</v>
      </c>
      <c r="G13" t="s">
        <v>19</v>
      </c>
      <c r="H13" t="s">
        <v>57</v>
      </c>
      <c r="I13" t="s">
        <v>58</v>
      </c>
      <c r="J13" t="s">
        <v>59</v>
      </c>
      <c r="K13">
        <v>1313</v>
      </c>
      <c r="L13">
        <v>6555.85</v>
      </c>
      <c r="M13" t="s">
        <v>23</v>
      </c>
      <c r="N13" t="s">
        <v>24</v>
      </c>
      <c r="O13">
        <v>433</v>
      </c>
      <c r="P13">
        <v>2.33000833333333</v>
      </c>
      <c r="Q13">
        <v>2.33</v>
      </c>
      <c r="R13">
        <f t="shared" si="4"/>
        <v>-8.33333333005726e-6</v>
      </c>
    </row>
    <row r="14" spans="1:18">
      <c r="A14">
        <f t="shared" si="0"/>
        <v>1777.88625</v>
      </c>
      <c r="B14">
        <f t="shared" si="1"/>
        <v>1873.74892857143</v>
      </c>
      <c r="C14">
        <f t="shared" si="2"/>
        <v>-95.862678571428</v>
      </c>
      <c r="D14" s="1">
        <f t="shared" si="3"/>
        <v>-0.0471795334206558</v>
      </c>
      <c r="E14">
        <v>2031.87</v>
      </c>
      <c r="F14" t="s">
        <v>18</v>
      </c>
      <c r="G14" t="s">
        <v>19</v>
      </c>
      <c r="H14" t="s">
        <v>60</v>
      </c>
      <c r="I14" t="s">
        <v>61</v>
      </c>
      <c r="J14" t="s">
        <v>62</v>
      </c>
      <c r="K14">
        <v>1137</v>
      </c>
      <c r="L14">
        <v>3421.11</v>
      </c>
      <c r="M14" t="s">
        <v>23</v>
      </c>
      <c r="N14" t="s">
        <v>24</v>
      </c>
      <c r="O14">
        <v>451</v>
      </c>
      <c r="P14">
        <v>1.64797619047619</v>
      </c>
      <c r="Q14">
        <v>1.648</v>
      </c>
      <c r="R14">
        <f t="shared" si="4"/>
        <v>2.38095238098701e-5</v>
      </c>
    </row>
    <row r="15" spans="1:18">
      <c r="A15">
        <f t="shared" si="0"/>
        <v>2769.725</v>
      </c>
      <c r="B15">
        <f t="shared" si="1"/>
        <v>2855.06666666667</v>
      </c>
      <c r="C15">
        <f t="shared" si="2"/>
        <v>-85.3416666666699</v>
      </c>
      <c r="D15" s="1">
        <f t="shared" si="3"/>
        <v>-0.0269607843137265</v>
      </c>
      <c r="E15">
        <v>3165.4</v>
      </c>
      <c r="F15" t="s">
        <v>18</v>
      </c>
      <c r="G15" t="s">
        <v>19</v>
      </c>
      <c r="H15" t="s">
        <v>63</v>
      </c>
      <c r="I15" t="s">
        <v>64</v>
      </c>
      <c r="J15" t="s">
        <v>65</v>
      </c>
      <c r="K15">
        <v>931</v>
      </c>
      <c r="L15">
        <v>5168</v>
      </c>
      <c r="M15" t="s">
        <v>40</v>
      </c>
      <c r="N15" t="s">
        <v>24</v>
      </c>
      <c r="O15">
        <v>368</v>
      </c>
      <c r="P15">
        <v>3.06666666666667</v>
      </c>
      <c r="Q15">
        <v>3.0667</v>
      </c>
      <c r="R15">
        <f t="shared" si="4"/>
        <v>3.3333333329999e-5</v>
      </c>
    </row>
    <row r="16" spans="1:18">
      <c r="A16">
        <f t="shared" si="0"/>
        <v>2207.625</v>
      </c>
      <c r="B16">
        <f t="shared" si="1"/>
        <v>2102.5</v>
      </c>
      <c r="C16">
        <f t="shared" si="2"/>
        <v>105.124999999997</v>
      </c>
      <c r="D16" s="1">
        <f t="shared" si="3"/>
        <v>0.0416666666666654</v>
      </c>
      <c r="E16">
        <v>2523</v>
      </c>
      <c r="F16" t="s">
        <v>18</v>
      </c>
      <c r="G16" t="s">
        <v>19</v>
      </c>
      <c r="H16" t="s">
        <v>66</v>
      </c>
      <c r="I16" t="s">
        <v>67</v>
      </c>
      <c r="J16" t="s">
        <v>68</v>
      </c>
      <c r="K16">
        <v>870</v>
      </c>
      <c r="L16">
        <v>4332.9</v>
      </c>
      <c r="M16" t="s">
        <v>23</v>
      </c>
      <c r="N16" t="s">
        <v>24</v>
      </c>
      <c r="O16">
        <v>343</v>
      </c>
      <c r="P16">
        <v>2.41666666666667</v>
      </c>
      <c r="Q16">
        <v>2.4167</v>
      </c>
      <c r="R16">
        <f t="shared" si="4"/>
        <v>3.3333333329999e-5</v>
      </c>
    </row>
    <row r="17" spans="1:18">
      <c r="A17">
        <f t="shared" si="0"/>
        <v>845.215</v>
      </c>
      <c r="B17">
        <f t="shared" si="1"/>
        <v>701.1</v>
      </c>
      <c r="C17">
        <f t="shared" si="2"/>
        <v>144.115</v>
      </c>
      <c r="D17" s="1">
        <f t="shared" si="3"/>
        <v>0.149193548387097</v>
      </c>
      <c r="E17">
        <v>965.96</v>
      </c>
      <c r="F17" t="s">
        <v>18</v>
      </c>
      <c r="G17" t="s">
        <v>19</v>
      </c>
      <c r="H17" t="s">
        <v>69</v>
      </c>
      <c r="I17" t="s">
        <v>70</v>
      </c>
      <c r="J17" t="s">
        <v>71</v>
      </c>
      <c r="K17">
        <v>779</v>
      </c>
      <c r="L17">
        <v>1557.76</v>
      </c>
      <c r="M17" t="s">
        <v>23</v>
      </c>
      <c r="N17" t="s">
        <v>44</v>
      </c>
      <c r="O17">
        <v>311</v>
      </c>
      <c r="P17">
        <v>0.9</v>
      </c>
      <c r="Q17">
        <v>0.9</v>
      </c>
      <c r="R17">
        <f t="shared" si="4"/>
        <v>0</v>
      </c>
    </row>
    <row r="18" spans="1:18">
      <c r="A18">
        <f t="shared" si="0"/>
        <v>997.54375</v>
      </c>
      <c r="B18">
        <f t="shared" si="1"/>
        <v>1283.44756944445</v>
      </c>
      <c r="C18">
        <f t="shared" si="2"/>
        <v>-285.903819444448</v>
      </c>
      <c r="D18" s="1">
        <f t="shared" si="3"/>
        <v>-0.250781824871232</v>
      </c>
      <c r="E18">
        <v>1140.05</v>
      </c>
      <c r="F18" t="s">
        <v>18</v>
      </c>
      <c r="G18" t="s">
        <v>19</v>
      </c>
      <c r="H18" t="s">
        <v>72</v>
      </c>
      <c r="I18" t="s">
        <v>73</v>
      </c>
      <c r="J18" t="s">
        <v>74</v>
      </c>
      <c r="K18">
        <v>755</v>
      </c>
      <c r="L18">
        <v>1887.2</v>
      </c>
      <c r="M18" t="s">
        <v>23</v>
      </c>
      <c r="N18" t="s">
        <v>24</v>
      </c>
      <c r="O18">
        <v>353</v>
      </c>
      <c r="P18">
        <v>1.69993055555556</v>
      </c>
      <c r="Q18">
        <v>1.6999</v>
      </c>
      <c r="R18">
        <f t="shared" si="4"/>
        <v>-3.05555555599746e-5</v>
      </c>
    </row>
    <row r="19" spans="1:18">
      <c r="A19">
        <f t="shared" si="0"/>
        <v>1149.2425</v>
      </c>
      <c r="B19">
        <f t="shared" si="1"/>
        <v>1211.2625</v>
      </c>
      <c r="C19">
        <f t="shared" si="2"/>
        <v>-62.0199999999995</v>
      </c>
      <c r="D19" s="1">
        <f t="shared" si="3"/>
        <v>-0.0472202341977429</v>
      </c>
      <c r="E19">
        <v>1313.42</v>
      </c>
      <c r="F19" t="s">
        <v>18</v>
      </c>
      <c r="G19" t="s">
        <v>19</v>
      </c>
      <c r="H19" t="s">
        <v>75</v>
      </c>
      <c r="I19" t="s">
        <v>76</v>
      </c>
      <c r="J19" t="s">
        <v>77</v>
      </c>
      <c r="K19">
        <v>735</v>
      </c>
      <c r="L19">
        <v>2213.34</v>
      </c>
      <c r="M19" t="s">
        <v>23</v>
      </c>
      <c r="N19" t="s">
        <v>24</v>
      </c>
      <c r="O19">
        <v>349</v>
      </c>
      <c r="P19">
        <v>1.64797619047619</v>
      </c>
      <c r="Q19">
        <v>1.648</v>
      </c>
      <c r="R19">
        <f t="shared" si="4"/>
        <v>2.38095238098701e-5</v>
      </c>
    </row>
    <row r="20" spans="1:18">
      <c r="A20">
        <f t="shared" si="0"/>
        <v>740.95</v>
      </c>
      <c r="B20">
        <f t="shared" si="1"/>
        <v>600.352</v>
      </c>
      <c r="C20">
        <f t="shared" si="2"/>
        <v>140.598</v>
      </c>
      <c r="D20" s="1">
        <f t="shared" si="3"/>
        <v>0.166034482758621</v>
      </c>
      <c r="E20">
        <v>846.8</v>
      </c>
      <c r="F20" t="s">
        <v>18</v>
      </c>
      <c r="G20" t="s">
        <v>19</v>
      </c>
      <c r="H20" t="s">
        <v>78</v>
      </c>
      <c r="I20" t="s">
        <v>79</v>
      </c>
      <c r="J20" t="s">
        <v>80</v>
      </c>
      <c r="K20">
        <v>730</v>
      </c>
      <c r="L20">
        <v>1460</v>
      </c>
      <c r="M20" t="s">
        <v>23</v>
      </c>
      <c r="N20" t="s">
        <v>24</v>
      </c>
      <c r="O20">
        <v>291</v>
      </c>
      <c r="P20">
        <v>0.8224</v>
      </c>
      <c r="Q20">
        <v>0.8224</v>
      </c>
      <c r="R20">
        <f t="shared" si="4"/>
        <v>0</v>
      </c>
    </row>
    <row r="21" spans="1:18">
      <c r="A21">
        <f t="shared" si="0"/>
        <v>1989.4875</v>
      </c>
      <c r="B21">
        <f t="shared" si="1"/>
        <v>1975.345775</v>
      </c>
      <c r="C21">
        <f t="shared" si="2"/>
        <v>14.1417249999997</v>
      </c>
      <c r="D21" s="1">
        <f t="shared" si="3"/>
        <v>0.00621969696969685</v>
      </c>
      <c r="E21">
        <v>2273.7</v>
      </c>
      <c r="F21" t="s">
        <v>18</v>
      </c>
      <c r="G21" t="s">
        <v>19</v>
      </c>
      <c r="H21" t="s">
        <v>81</v>
      </c>
      <c r="I21" t="s">
        <v>82</v>
      </c>
      <c r="J21" t="s">
        <v>83</v>
      </c>
      <c r="K21">
        <v>689</v>
      </c>
      <c r="L21">
        <v>4135.11</v>
      </c>
      <c r="M21" t="s">
        <v>84</v>
      </c>
      <c r="N21" t="s">
        <v>24</v>
      </c>
      <c r="O21">
        <v>231</v>
      </c>
      <c r="P21">
        <v>2.866975</v>
      </c>
      <c r="Q21">
        <v>2.867</v>
      </c>
      <c r="R21">
        <f t="shared" si="4"/>
        <v>2.49999999999417e-5</v>
      </c>
    </row>
    <row r="22" spans="1:18">
      <c r="A22">
        <f t="shared" si="0"/>
        <v>1782.27875</v>
      </c>
      <c r="B22">
        <f t="shared" si="1"/>
        <v>1842.82232098766</v>
      </c>
      <c r="C22">
        <f t="shared" si="2"/>
        <v>-60.5435709876567</v>
      </c>
      <c r="D22" s="1">
        <f t="shared" si="3"/>
        <v>-0.0297235348927319</v>
      </c>
      <c r="E22">
        <v>2036.89</v>
      </c>
      <c r="F22" t="s">
        <v>18</v>
      </c>
      <c r="G22" t="s">
        <v>19</v>
      </c>
      <c r="H22" t="s">
        <v>85</v>
      </c>
      <c r="I22" t="s">
        <v>86</v>
      </c>
      <c r="J22" t="s">
        <v>87</v>
      </c>
      <c r="K22">
        <v>668</v>
      </c>
      <c r="L22">
        <v>3033.61</v>
      </c>
      <c r="M22" t="s">
        <v>40</v>
      </c>
      <c r="N22" t="s">
        <v>24</v>
      </c>
      <c r="O22">
        <v>333</v>
      </c>
      <c r="P22">
        <v>2.75871604938272</v>
      </c>
      <c r="Q22">
        <v>2.7587</v>
      </c>
      <c r="R22">
        <f t="shared" si="4"/>
        <v>-1.60493827197072e-5</v>
      </c>
    </row>
    <row r="23" spans="1:18">
      <c r="A23">
        <f t="shared" si="0"/>
        <v>1258.95</v>
      </c>
      <c r="B23">
        <f t="shared" si="1"/>
        <v>1037.31485</v>
      </c>
      <c r="C23">
        <f t="shared" si="2"/>
        <v>221.635150000002</v>
      </c>
      <c r="D23" s="1">
        <f t="shared" si="3"/>
        <v>0.154041666666668</v>
      </c>
      <c r="E23">
        <v>1438.8</v>
      </c>
      <c r="F23" t="s">
        <v>18</v>
      </c>
      <c r="G23" t="s">
        <v>19</v>
      </c>
      <c r="H23" t="s">
        <v>88</v>
      </c>
      <c r="I23" t="s">
        <v>89</v>
      </c>
      <c r="J23" t="s">
        <v>90</v>
      </c>
      <c r="K23">
        <v>654</v>
      </c>
      <c r="L23">
        <v>2288.12</v>
      </c>
      <c r="M23" t="s">
        <v>40</v>
      </c>
      <c r="N23" t="s">
        <v>24</v>
      </c>
      <c r="O23">
        <v>228</v>
      </c>
      <c r="P23">
        <v>1.58610833333333</v>
      </c>
      <c r="Q23">
        <v>1.5861</v>
      </c>
      <c r="R23">
        <f t="shared" si="4"/>
        <v>-8.33333332983521e-6</v>
      </c>
    </row>
    <row r="24" spans="1:18">
      <c r="A24">
        <f t="shared" si="0"/>
        <v>683.55</v>
      </c>
      <c r="B24">
        <f t="shared" si="1"/>
        <v>567</v>
      </c>
      <c r="C24">
        <f t="shared" si="2"/>
        <v>116.55</v>
      </c>
      <c r="D24" s="1">
        <f t="shared" si="3"/>
        <v>0.149193548387097</v>
      </c>
      <c r="E24">
        <v>781.2</v>
      </c>
      <c r="F24" t="s">
        <v>18</v>
      </c>
      <c r="G24" t="s">
        <v>19</v>
      </c>
      <c r="H24" t="s">
        <v>91</v>
      </c>
      <c r="I24" t="s">
        <v>92</v>
      </c>
      <c r="J24" t="s">
        <v>93</v>
      </c>
      <c r="K24">
        <v>630</v>
      </c>
      <c r="L24">
        <v>1260</v>
      </c>
      <c r="M24" t="s">
        <v>40</v>
      </c>
      <c r="N24" t="s">
        <v>44</v>
      </c>
      <c r="O24">
        <v>183</v>
      </c>
      <c r="P24">
        <v>0.9</v>
      </c>
      <c r="Q24">
        <v>0.9</v>
      </c>
      <c r="R24">
        <f t="shared" si="4"/>
        <v>0</v>
      </c>
    </row>
    <row r="25" spans="1:18">
      <c r="A25">
        <f t="shared" si="0"/>
        <v>1706.1625</v>
      </c>
      <c r="B25">
        <f t="shared" si="1"/>
        <v>1544.81526388889</v>
      </c>
      <c r="C25">
        <f t="shared" si="2"/>
        <v>161.347236111112</v>
      </c>
      <c r="D25" s="1">
        <f t="shared" si="3"/>
        <v>0.0827464157706098</v>
      </c>
      <c r="E25">
        <v>1949.9</v>
      </c>
      <c r="F25" t="s">
        <v>18</v>
      </c>
      <c r="G25" t="s">
        <v>19</v>
      </c>
      <c r="H25" t="s">
        <v>94</v>
      </c>
      <c r="I25" t="s">
        <v>95</v>
      </c>
      <c r="J25" t="s">
        <v>96</v>
      </c>
      <c r="K25">
        <v>629</v>
      </c>
      <c r="L25">
        <v>3147.66</v>
      </c>
      <c r="M25" t="s">
        <v>23</v>
      </c>
      <c r="N25" t="s">
        <v>24</v>
      </c>
      <c r="O25">
        <v>331</v>
      </c>
      <c r="P25">
        <v>2.45598611111111</v>
      </c>
      <c r="Q25">
        <v>2.456</v>
      </c>
      <c r="R25">
        <f t="shared" si="4"/>
        <v>1.38888888900901e-5</v>
      </c>
    </row>
    <row r="26" spans="1:18">
      <c r="A26">
        <f t="shared" si="0"/>
        <v>1153.075</v>
      </c>
      <c r="B26">
        <f t="shared" si="1"/>
        <v>952.954091666665</v>
      </c>
      <c r="C26">
        <f t="shared" si="2"/>
        <v>200.120908333335</v>
      </c>
      <c r="D26" s="1">
        <f t="shared" si="3"/>
        <v>0.15185984848485</v>
      </c>
      <c r="E26">
        <v>1317.8</v>
      </c>
      <c r="F26" t="s">
        <v>18</v>
      </c>
      <c r="G26" t="s">
        <v>19</v>
      </c>
      <c r="H26" t="s">
        <v>97</v>
      </c>
      <c r="I26" t="s">
        <v>98</v>
      </c>
      <c r="J26" t="s">
        <v>99</v>
      </c>
      <c r="K26">
        <v>599</v>
      </c>
      <c r="L26">
        <v>2095.03</v>
      </c>
      <c r="M26" t="s">
        <v>84</v>
      </c>
      <c r="N26" t="s">
        <v>24</v>
      </c>
      <c r="O26">
        <v>282</v>
      </c>
      <c r="P26">
        <v>1.59090833333333</v>
      </c>
      <c r="Q26">
        <v>1.5909</v>
      </c>
      <c r="R26">
        <f t="shared" si="4"/>
        <v>-8.33333333005726e-6</v>
      </c>
    </row>
    <row r="27" spans="1:18">
      <c r="A27">
        <f t="shared" si="0"/>
        <v>2108.53125</v>
      </c>
      <c r="B27">
        <f t="shared" si="1"/>
        <v>1963.5</v>
      </c>
      <c r="C27">
        <f t="shared" si="2"/>
        <v>145.03125</v>
      </c>
      <c r="D27" s="1">
        <f t="shared" si="3"/>
        <v>0.0601851851851852</v>
      </c>
      <c r="E27">
        <v>2409.75</v>
      </c>
      <c r="F27" t="s">
        <v>18</v>
      </c>
      <c r="G27" t="s">
        <v>19</v>
      </c>
      <c r="H27" t="s">
        <v>100</v>
      </c>
      <c r="I27" t="s">
        <v>101</v>
      </c>
      <c r="J27" t="s">
        <v>102</v>
      </c>
      <c r="K27">
        <v>595</v>
      </c>
      <c r="L27">
        <v>3867.5</v>
      </c>
      <c r="M27" t="s">
        <v>84</v>
      </c>
      <c r="N27" t="s">
        <v>44</v>
      </c>
      <c r="O27">
        <v>287</v>
      </c>
      <c r="P27">
        <v>3.3</v>
      </c>
      <c r="Q27">
        <v>3.7695</v>
      </c>
      <c r="R27">
        <f t="shared" si="4"/>
        <v>0.4695</v>
      </c>
    </row>
    <row r="28" spans="1:18">
      <c r="A28">
        <f t="shared" si="0"/>
        <v>1883.4025</v>
      </c>
      <c r="B28">
        <f t="shared" si="1"/>
        <v>1124</v>
      </c>
      <c r="C28">
        <f t="shared" si="2"/>
        <v>759.4025</v>
      </c>
      <c r="D28" s="1">
        <f t="shared" si="3"/>
        <v>0.352806788511749</v>
      </c>
      <c r="E28">
        <v>2152.46</v>
      </c>
      <c r="F28" t="s">
        <v>18</v>
      </c>
      <c r="G28" t="s">
        <v>19</v>
      </c>
      <c r="H28" t="s">
        <v>103</v>
      </c>
      <c r="I28" t="s">
        <v>104</v>
      </c>
      <c r="J28" t="s">
        <v>105</v>
      </c>
      <c r="K28">
        <v>562</v>
      </c>
      <c r="L28">
        <v>3363.7</v>
      </c>
      <c r="M28" t="s">
        <v>40</v>
      </c>
      <c r="N28" t="s">
        <v>24</v>
      </c>
      <c r="O28">
        <v>252</v>
      </c>
      <c r="P28">
        <v>2</v>
      </c>
      <c r="Q28">
        <v>2</v>
      </c>
      <c r="R28">
        <f t="shared" si="4"/>
        <v>0</v>
      </c>
    </row>
    <row r="29" spans="1:18">
      <c r="A29">
        <f t="shared" si="0"/>
        <v>803.25</v>
      </c>
      <c r="B29">
        <f t="shared" si="1"/>
        <v>578.4579375</v>
      </c>
      <c r="C29">
        <f t="shared" si="2"/>
        <v>224.7920625</v>
      </c>
      <c r="D29" s="1">
        <f t="shared" si="3"/>
        <v>0.244871527777778</v>
      </c>
      <c r="E29">
        <v>918</v>
      </c>
      <c r="F29" t="s">
        <v>18</v>
      </c>
      <c r="G29" t="s">
        <v>19</v>
      </c>
      <c r="H29" t="s">
        <v>106</v>
      </c>
      <c r="I29" t="s">
        <v>107</v>
      </c>
      <c r="J29" t="s">
        <v>108</v>
      </c>
      <c r="K29">
        <v>510</v>
      </c>
      <c r="L29">
        <v>1528.8</v>
      </c>
      <c r="M29" t="s">
        <v>23</v>
      </c>
      <c r="N29" t="s">
        <v>24</v>
      </c>
      <c r="O29">
        <v>240</v>
      </c>
      <c r="P29">
        <v>1.13423125</v>
      </c>
      <c r="Q29">
        <v>1.1508</v>
      </c>
      <c r="R29">
        <f t="shared" si="4"/>
        <v>0.01656875</v>
      </c>
    </row>
    <row r="30" spans="1:18">
      <c r="A30">
        <f t="shared" si="0"/>
        <v>1155.525</v>
      </c>
      <c r="B30">
        <f t="shared" si="1"/>
        <v>1201.56</v>
      </c>
      <c r="C30">
        <f t="shared" si="2"/>
        <v>-46.0350000000001</v>
      </c>
      <c r="D30" s="1">
        <f t="shared" si="3"/>
        <v>-0.0348591549295775</v>
      </c>
      <c r="E30">
        <v>1320.6</v>
      </c>
      <c r="F30" t="s">
        <v>18</v>
      </c>
      <c r="G30" t="s">
        <v>19</v>
      </c>
      <c r="H30" t="s">
        <v>109</v>
      </c>
      <c r="I30" t="s">
        <v>110</v>
      </c>
      <c r="J30" t="s">
        <v>111</v>
      </c>
      <c r="K30">
        <v>465</v>
      </c>
      <c r="L30">
        <v>2092.5</v>
      </c>
      <c r="M30" t="s">
        <v>40</v>
      </c>
      <c r="N30" t="s">
        <v>24</v>
      </c>
      <c r="O30">
        <v>221</v>
      </c>
      <c r="P30">
        <v>2.584</v>
      </c>
      <c r="Q30">
        <v>2.584</v>
      </c>
      <c r="R30">
        <f t="shared" si="4"/>
        <v>0</v>
      </c>
    </row>
    <row r="31" spans="1:18">
      <c r="A31">
        <f t="shared" si="0"/>
        <v>2258.9</v>
      </c>
      <c r="B31">
        <f t="shared" si="1"/>
        <v>2005.35</v>
      </c>
      <c r="C31">
        <f t="shared" si="2"/>
        <v>253.55</v>
      </c>
      <c r="D31" s="1">
        <f t="shared" si="3"/>
        <v>0.0982142857142858</v>
      </c>
      <c r="E31">
        <v>2581.6</v>
      </c>
      <c r="F31" t="s">
        <v>18</v>
      </c>
      <c r="G31" t="s">
        <v>19</v>
      </c>
      <c r="H31" t="s">
        <v>112</v>
      </c>
      <c r="I31" t="s">
        <v>113</v>
      </c>
      <c r="J31" t="s">
        <v>114</v>
      </c>
      <c r="K31">
        <v>461</v>
      </c>
      <c r="L31">
        <v>4102.9</v>
      </c>
      <c r="M31" t="s">
        <v>84</v>
      </c>
      <c r="N31" t="s">
        <v>44</v>
      </c>
      <c r="O31">
        <v>245</v>
      </c>
      <c r="P31">
        <v>4.35</v>
      </c>
      <c r="Q31">
        <v>4.35</v>
      </c>
      <c r="R31">
        <f t="shared" si="4"/>
        <v>0</v>
      </c>
    </row>
    <row r="32" spans="1:18">
      <c r="A32">
        <f t="shared" si="0"/>
        <v>724.5</v>
      </c>
      <c r="B32">
        <f t="shared" si="1"/>
        <v>521.47325</v>
      </c>
      <c r="C32">
        <f t="shared" si="2"/>
        <v>203.02675</v>
      </c>
      <c r="D32" s="1">
        <f t="shared" si="3"/>
        <v>0.245201388888889</v>
      </c>
      <c r="E32">
        <v>828</v>
      </c>
      <c r="F32" t="s">
        <v>18</v>
      </c>
      <c r="G32" t="s">
        <v>19</v>
      </c>
      <c r="H32" t="s">
        <v>115</v>
      </c>
      <c r="I32" t="s">
        <v>116</v>
      </c>
      <c r="J32" t="s">
        <v>117</v>
      </c>
      <c r="K32">
        <v>460</v>
      </c>
      <c r="L32">
        <v>1381.22</v>
      </c>
      <c r="M32" t="s">
        <v>23</v>
      </c>
      <c r="N32" t="s">
        <v>24</v>
      </c>
      <c r="O32">
        <v>230</v>
      </c>
      <c r="P32">
        <v>1.1336375</v>
      </c>
      <c r="Q32">
        <v>1.1385</v>
      </c>
      <c r="R32">
        <f t="shared" si="4"/>
        <v>0.00486249999999999</v>
      </c>
    </row>
    <row r="33" spans="1:18">
      <c r="A33">
        <f t="shared" si="0"/>
        <v>1386</v>
      </c>
      <c r="B33">
        <f t="shared" si="1"/>
        <v>1452</v>
      </c>
      <c r="C33">
        <f t="shared" si="2"/>
        <v>-66</v>
      </c>
      <c r="D33" s="1">
        <f t="shared" si="3"/>
        <v>-0.0416666666666667</v>
      </c>
      <c r="E33">
        <v>1584</v>
      </c>
      <c r="F33" t="s">
        <v>18</v>
      </c>
      <c r="G33" t="s">
        <v>19</v>
      </c>
      <c r="H33" t="s">
        <v>118</v>
      </c>
      <c r="I33" t="s">
        <v>119</v>
      </c>
      <c r="J33" t="s">
        <v>120</v>
      </c>
      <c r="K33">
        <v>440</v>
      </c>
      <c r="L33">
        <v>2634.06</v>
      </c>
      <c r="M33" t="s">
        <v>23</v>
      </c>
      <c r="N33" t="s">
        <v>24</v>
      </c>
      <c r="O33">
        <v>261</v>
      </c>
      <c r="P33">
        <v>3.3</v>
      </c>
      <c r="Q33">
        <v>3.3</v>
      </c>
      <c r="R33">
        <f t="shared" si="4"/>
        <v>0</v>
      </c>
    </row>
    <row r="34" spans="1:18">
      <c r="A34">
        <f t="shared" si="0"/>
        <v>1494.675</v>
      </c>
      <c r="B34">
        <f t="shared" si="1"/>
        <v>1260.3815</v>
      </c>
      <c r="C34">
        <f t="shared" si="2"/>
        <v>234.293500000002</v>
      </c>
      <c r="D34" s="1">
        <f t="shared" si="3"/>
        <v>0.137158119658121</v>
      </c>
      <c r="E34">
        <v>1708.2</v>
      </c>
      <c r="F34" t="s">
        <v>18</v>
      </c>
      <c r="G34" t="s">
        <v>19</v>
      </c>
      <c r="H34" t="s">
        <v>121</v>
      </c>
      <c r="I34" t="s">
        <v>122</v>
      </c>
      <c r="J34" t="s">
        <v>123</v>
      </c>
      <c r="K34">
        <v>438</v>
      </c>
      <c r="L34">
        <v>2837.04</v>
      </c>
      <c r="M34" t="s">
        <v>40</v>
      </c>
      <c r="N34" t="s">
        <v>24</v>
      </c>
      <c r="O34">
        <v>243</v>
      </c>
      <c r="P34">
        <v>2.87758333333333</v>
      </c>
      <c r="Q34">
        <v>2.9966</v>
      </c>
      <c r="R34">
        <f t="shared" si="4"/>
        <v>0.11901666666667</v>
      </c>
    </row>
    <row r="35" spans="1:18">
      <c r="A35">
        <f t="shared" ref="A35:A66" si="5">E35*0.875</f>
        <v>1326.0625</v>
      </c>
      <c r="B35">
        <f t="shared" ref="B35:B66" si="6">K35*P35</f>
        <v>1118.872</v>
      </c>
      <c r="C35">
        <f t="shared" ref="C35:C66" si="7">A35-B35</f>
        <v>207.1905</v>
      </c>
      <c r="D35" s="1">
        <f t="shared" ref="D35:D66" si="8">C35/E35</f>
        <v>0.136714285714286</v>
      </c>
      <c r="E35">
        <v>1515.5</v>
      </c>
      <c r="F35" t="s">
        <v>18</v>
      </c>
      <c r="G35" t="s">
        <v>19</v>
      </c>
      <c r="H35" t="s">
        <v>124</v>
      </c>
      <c r="I35" t="s">
        <v>125</v>
      </c>
      <c r="J35" t="s">
        <v>126</v>
      </c>
      <c r="K35">
        <v>433</v>
      </c>
      <c r="L35">
        <v>2377.37</v>
      </c>
      <c r="M35" t="s">
        <v>40</v>
      </c>
      <c r="N35" t="s">
        <v>24</v>
      </c>
      <c r="O35">
        <v>262</v>
      </c>
      <c r="P35">
        <v>2.584</v>
      </c>
      <c r="Q35">
        <v>2.584</v>
      </c>
      <c r="R35">
        <f t="shared" ref="R35:R66" si="9">Q35-P35</f>
        <v>0</v>
      </c>
    </row>
    <row r="36" spans="1:18">
      <c r="A36">
        <f t="shared" si="5"/>
        <v>1217.125</v>
      </c>
      <c r="B36">
        <f t="shared" si="6"/>
        <v>1141.33333333333</v>
      </c>
      <c r="C36">
        <f t="shared" si="7"/>
        <v>75.7916666666652</v>
      </c>
      <c r="D36" s="1">
        <f t="shared" si="8"/>
        <v>0.0544871794871784</v>
      </c>
      <c r="E36">
        <v>1391</v>
      </c>
      <c r="F36" t="s">
        <v>18</v>
      </c>
      <c r="G36" t="s">
        <v>19</v>
      </c>
      <c r="H36" t="s">
        <v>127</v>
      </c>
      <c r="I36" t="s">
        <v>128</v>
      </c>
      <c r="J36" t="s">
        <v>129</v>
      </c>
      <c r="K36">
        <v>428</v>
      </c>
      <c r="L36">
        <v>2193.54</v>
      </c>
      <c r="M36" t="s">
        <v>84</v>
      </c>
      <c r="N36" t="s">
        <v>24</v>
      </c>
      <c r="O36">
        <v>147</v>
      </c>
      <c r="P36">
        <v>2.66666666666667</v>
      </c>
      <c r="Q36">
        <v>2.6667</v>
      </c>
      <c r="R36">
        <f t="shared" si="9"/>
        <v>3.3333333329999e-5</v>
      </c>
    </row>
    <row r="37" spans="1:18">
      <c r="A37">
        <f t="shared" si="5"/>
        <v>1550.85</v>
      </c>
      <c r="B37">
        <f t="shared" si="6"/>
        <v>1491.06666666667</v>
      </c>
      <c r="C37">
        <f t="shared" si="7"/>
        <v>59.7833333333349</v>
      </c>
      <c r="D37" s="1">
        <f t="shared" si="8"/>
        <v>0.0337301587301596</v>
      </c>
      <c r="E37">
        <v>1772.4</v>
      </c>
      <c r="F37" t="s">
        <v>18</v>
      </c>
      <c r="G37" t="s">
        <v>19</v>
      </c>
      <c r="H37" t="s">
        <v>130</v>
      </c>
      <c r="I37" t="s">
        <v>131</v>
      </c>
      <c r="J37" t="s">
        <v>132</v>
      </c>
      <c r="K37">
        <v>422</v>
      </c>
      <c r="L37">
        <v>2956.49</v>
      </c>
      <c r="M37" t="s">
        <v>40</v>
      </c>
      <c r="N37" t="s">
        <v>24</v>
      </c>
      <c r="O37">
        <v>246</v>
      </c>
      <c r="P37">
        <v>3.53333333333333</v>
      </c>
      <c r="Q37">
        <v>3.5333</v>
      </c>
      <c r="R37">
        <f t="shared" si="9"/>
        <v>-3.3333333329999e-5</v>
      </c>
    </row>
    <row r="38" spans="1:18">
      <c r="A38">
        <f t="shared" si="5"/>
        <v>1665.5625</v>
      </c>
      <c r="B38">
        <f t="shared" si="6"/>
        <v>1572.75</v>
      </c>
      <c r="C38">
        <f t="shared" si="7"/>
        <v>92.8125000000014</v>
      </c>
      <c r="D38" s="1">
        <f t="shared" si="8"/>
        <v>0.0487588652482277</v>
      </c>
      <c r="E38">
        <v>1903.5</v>
      </c>
      <c r="F38" t="s">
        <v>18</v>
      </c>
      <c r="G38" t="s">
        <v>19</v>
      </c>
      <c r="H38" t="s">
        <v>133</v>
      </c>
      <c r="I38" t="s">
        <v>134</v>
      </c>
      <c r="J38" t="s">
        <v>135</v>
      </c>
      <c r="K38">
        <v>405</v>
      </c>
      <c r="L38">
        <v>2646.12</v>
      </c>
      <c r="M38" t="s">
        <v>84</v>
      </c>
      <c r="N38" t="s">
        <v>24</v>
      </c>
      <c r="O38">
        <v>235</v>
      </c>
      <c r="P38">
        <v>3.88333333333333</v>
      </c>
      <c r="Q38">
        <v>3.8833</v>
      </c>
      <c r="R38">
        <f t="shared" si="9"/>
        <v>-3.3333333329999e-5</v>
      </c>
    </row>
    <row r="39" spans="1:18">
      <c r="A39">
        <f t="shared" si="5"/>
        <v>1531.6875</v>
      </c>
      <c r="B39">
        <f t="shared" si="6"/>
        <v>1011.4</v>
      </c>
      <c r="C39">
        <f t="shared" si="7"/>
        <v>520.2875</v>
      </c>
      <c r="D39" s="1">
        <f t="shared" si="8"/>
        <v>0.297222222222222</v>
      </c>
      <c r="E39">
        <v>1750.5</v>
      </c>
      <c r="F39" t="s">
        <v>18</v>
      </c>
      <c r="G39" t="s">
        <v>19</v>
      </c>
      <c r="H39" t="s">
        <v>136</v>
      </c>
      <c r="I39" t="s">
        <v>137</v>
      </c>
      <c r="J39" t="s">
        <v>138</v>
      </c>
      <c r="K39">
        <v>389</v>
      </c>
      <c r="L39">
        <v>2913.76</v>
      </c>
      <c r="M39" t="s">
        <v>23</v>
      </c>
      <c r="N39" t="s">
        <v>24</v>
      </c>
      <c r="O39">
        <v>245</v>
      </c>
      <c r="P39">
        <v>2.6</v>
      </c>
      <c r="Q39">
        <v>2.6</v>
      </c>
      <c r="R39">
        <f t="shared" si="9"/>
        <v>0</v>
      </c>
    </row>
    <row r="40" spans="1:18">
      <c r="A40">
        <f t="shared" si="5"/>
        <v>1364.34375</v>
      </c>
      <c r="B40">
        <f t="shared" si="6"/>
        <v>1142.5645</v>
      </c>
      <c r="C40">
        <f t="shared" si="7"/>
        <v>221.77925</v>
      </c>
      <c r="D40" s="1">
        <f t="shared" si="8"/>
        <v>0.142234567901235</v>
      </c>
      <c r="E40">
        <v>1559.25</v>
      </c>
      <c r="F40" t="s">
        <v>18</v>
      </c>
      <c r="G40" t="s">
        <v>19</v>
      </c>
      <c r="H40" t="s">
        <v>139</v>
      </c>
      <c r="I40" t="s">
        <v>140</v>
      </c>
      <c r="J40" t="s">
        <v>141</v>
      </c>
      <c r="K40">
        <v>385</v>
      </c>
      <c r="L40">
        <v>2223</v>
      </c>
      <c r="M40" t="s">
        <v>84</v>
      </c>
      <c r="N40" t="s">
        <v>24</v>
      </c>
      <c r="O40">
        <v>111</v>
      </c>
      <c r="P40">
        <v>2.9677</v>
      </c>
      <c r="Q40">
        <v>2.9677</v>
      </c>
      <c r="R40">
        <f t="shared" si="9"/>
        <v>0</v>
      </c>
    </row>
    <row r="41" spans="1:18">
      <c r="A41">
        <f t="shared" si="5"/>
        <v>1030.75</v>
      </c>
      <c r="B41">
        <f t="shared" si="6"/>
        <v>962.661037037038</v>
      </c>
      <c r="C41">
        <f t="shared" si="7"/>
        <v>68.0889629629623</v>
      </c>
      <c r="D41" s="1">
        <f t="shared" si="8"/>
        <v>0.0578004778972516</v>
      </c>
      <c r="E41">
        <v>1178</v>
      </c>
      <c r="F41" t="s">
        <v>18</v>
      </c>
      <c r="G41" t="s">
        <v>19</v>
      </c>
      <c r="H41" t="s">
        <v>142</v>
      </c>
      <c r="I41" t="s">
        <v>143</v>
      </c>
      <c r="J41" t="s">
        <v>144</v>
      </c>
      <c r="K41">
        <v>380</v>
      </c>
      <c r="L41">
        <v>1901.09</v>
      </c>
      <c r="M41" t="s">
        <v>84</v>
      </c>
      <c r="N41" t="s">
        <v>24</v>
      </c>
      <c r="O41">
        <v>238</v>
      </c>
      <c r="P41">
        <v>2.53331851851852</v>
      </c>
      <c r="Q41">
        <v>2.5333</v>
      </c>
      <c r="R41">
        <f t="shared" si="9"/>
        <v>-1.85185185199721e-5</v>
      </c>
    </row>
    <row r="42" spans="1:18">
      <c r="A42">
        <f t="shared" si="5"/>
        <v>1513.4</v>
      </c>
      <c r="B42">
        <f t="shared" si="6"/>
        <v>1429.06666666667</v>
      </c>
      <c r="C42">
        <f t="shared" si="7"/>
        <v>84.3333333333344</v>
      </c>
      <c r="D42" s="1">
        <f t="shared" si="8"/>
        <v>0.0487588652482276</v>
      </c>
      <c r="E42">
        <v>1729.6</v>
      </c>
      <c r="F42" t="s">
        <v>18</v>
      </c>
      <c r="G42" t="s">
        <v>19</v>
      </c>
      <c r="H42" t="s">
        <v>145</v>
      </c>
      <c r="I42" t="s">
        <v>146</v>
      </c>
      <c r="J42" t="s">
        <v>147</v>
      </c>
      <c r="K42">
        <v>368</v>
      </c>
      <c r="L42">
        <v>2391.22</v>
      </c>
      <c r="M42" t="s">
        <v>148</v>
      </c>
      <c r="N42" t="s">
        <v>44</v>
      </c>
      <c r="O42">
        <v>205</v>
      </c>
      <c r="P42">
        <v>3.88333333333333</v>
      </c>
      <c r="Q42">
        <v>3.8833</v>
      </c>
      <c r="R42">
        <f t="shared" si="9"/>
        <v>-3.3333333329999e-5</v>
      </c>
    </row>
    <row r="43" spans="1:18">
      <c r="A43">
        <f t="shared" si="5"/>
        <v>679.525</v>
      </c>
      <c r="B43">
        <f t="shared" si="6"/>
        <v>561.590641666666</v>
      </c>
      <c r="C43">
        <f t="shared" si="7"/>
        <v>117.934358333334</v>
      </c>
      <c r="D43" s="1">
        <f t="shared" si="8"/>
        <v>0.15185984848485</v>
      </c>
      <c r="E43">
        <v>776.6</v>
      </c>
      <c r="F43" t="s">
        <v>18</v>
      </c>
      <c r="G43" t="s">
        <v>19</v>
      </c>
      <c r="H43" t="s">
        <v>149</v>
      </c>
      <c r="I43" t="s">
        <v>150</v>
      </c>
      <c r="J43" t="s">
        <v>151</v>
      </c>
      <c r="K43">
        <v>353</v>
      </c>
      <c r="L43">
        <v>1234.63</v>
      </c>
      <c r="M43" t="s">
        <v>84</v>
      </c>
      <c r="N43" t="s">
        <v>24</v>
      </c>
      <c r="O43">
        <v>168</v>
      </c>
      <c r="P43">
        <v>1.59090833333333</v>
      </c>
      <c r="Q43">
        <v>1.5909</v>
      </c>
      <c r="R43">
        <f t="shared" si="9"/>
        <v>-8.33333333005726e-6</v>
      </c>
    </row>
    <row r="44" spans="1:18">
      <c r="A44">
        <f t="shared" si="5"/>
        <v>554.4</v>
      </c>
      <c r="B44">
        <f t="shared" si="6"/>
        <v>421.344</v>
      </c>
      <c r="C44">
        <f t="shared" si="7"/>
        <v>133.056</v>
      </c>
      <c r="D44" s="1">
        <f t="shared" si="8"/>
        <v>0.21</v>
      </c>
      <c r="E44">
        <v>633.6</v>
      </c>
      <c r="F44" t="s">
        <v>18</v>
      </c>
      <c r="G44" t="s">
        <v>19</v>
      </c>
      <c r="H44" t="s">
        <v>152</v>
      </c>
      <c r="I44" t="s">
        <v>153</v>
      </c>
      <c r="J44" t="s">
        <v>154</v>
      </c>
      <c r="K44">
        <v>352</v>
      </c>
      <c r="L44">
        <v>1065.12</v>
      </c>
      <c r="M44" t="s">
        <v>23</v>
      </c>
      <c r="N44" t="s">
        <v>24</v>
      </c>
      <c r="O44">
        <v>204</v>
      </c>
      <c r="P44">
        <v>1.197</v>
      </c>
      <c r="Q44">
        <v>1.151</v>
      </c>
      <c r="R44">
        <f t="shared" si="9"/>
        <v>-0.046</v>
      </c>
    </row>
    <row r="45" spans="1:18">
      <c r="A45">
        <f t="shared" si="5"/>
        <v>1179.5</v>
      </c>
      <c r="B45">
        <f t="shared" si="6"/>
        <v>959.365000000001</v>
      </c>
      <c r="C45">
        <f t="shared" si="7"/>
        <v>220.134999999999</v>
      </c>
      <c r="D45" s="1">
        <f t="shared" si="8"/>
        <v>0.163304896142432</v>
      </c>
      <c r="E45">
        <v>1348</v>
      </c>
      <c r="F45" t="s">
        <v>18</v>
      </c>
      <c r="G45" t="s">
        <v>19</v>
      </c>
      <c r="H45" t="s">
        <v>155</v>
      </c>
      <c r="I45" t="s">
        <v>156</v>
      </c>
      <c r="J45" t="s">
        <v>157</v>
      </c>
      <c r="K45">
        <v>330</v>
      </c>
      <c r="L45">
        <v>2150.48</v>
      </c>
      <c r="M45" t="s">
        <v>84</v>
      </c>
      <c r="N45" t="s">
        <v>24</v>
      </c>
      <c r="O45">
        <v>204</v>
      </c>
      <c r="P45">
        <v>2.90716666666667</v>
      </c>
      <c r="Q45">
        <v>2.9033</v>
      </c>
      <c r="R45">
        <f t="shared" si="9"/>
        <v>-0.00386666666666979</v>
      </c>
    </row>
    <row r="46" spans="1:18">
      <c r="A46">
        <f t="shared" si="5"/>
        <v>518.175</v>
      </c>
      <c r="B46">
        <f t="shared" si="6"/>
        <v>381.8703</v>
      </c>
      <c r="C46">
        <f t="shared" si="7"/>
        <v>136.3047</v>
      </c>
      <c r="D46" s="1">
        <f t="shared" si="8"/>
        <v>0.230166666666667</v>
      </c>
      <c r="E46">
        <v>592.2</v>
      </c>
      <c r="F46" t="s">
        <v>18</v>
      </c>
      <c r="G46" t="s">
        <v>19</v>
      </c>
      <c r="H46" t="s">
        <v>158</v>
      </c>
      <c r="I46" t="s">
        <v>159</v>
      </c>
      <c r="J46" t="s">
        <v>160</v>
      </c>
      <c r="K46">
        <v>329</v>
      </c>
      <c r="L46">
        <v>985.6</v>
      </c>
      <c r="M46" t="s">
        <v>23</v>
      </c>
      <c r="N46" t="s">
        <v>24</v>
      </c>
      <c r="O46">
        <v>166</v>
      </c>
      <c r="P46">
        <v>1.1607</v>
      </c>
      <c r="Q46">
        <v>1.1607</v>
      </c>
      <c r="R46">
        <f t="shared" si="9"/>
        <v>0</v>
      </c>
    </row>
    <row r="47" spans="1:18">
      <c r="A47">
        <f t="shared" si="5"/>
        <v>1158.49125</v>
      </c>
      <c r="B47">
        <f t="shared" si="6"/>
        <v>1262.4033375</v>
      </c>
      <c r="C47">
        <f t="shared" si="7"/>
        <v>-103.9120875</v>
      </c>
      <c r="D47" s="1">
        <f t="shared" si="8"/>
        <v>-0.0784840425531916</v>
      </c>
      <c r="E47">
        <v>1323.99</v>
      </c>
      <c r="F47" t="s">
        <v>18</v>
      </c>
      <c r="G47" t="s">
        <v>19</v>
      </c>
      <c r="H47" t="s">
        <v>161</v>
      </c>
      <c r="I47" t="s">
        <v>162</v>
      </c>
      <c r="J47" t="s">
        <v>163</v>
      </c>
      <c r="K47">
        <v>313</v>
      </c>
      <c r="L47">
        <v>2033.2</v>
      </c>
      <c r="M47" t="s">
        <v>23</v>
      </c>
      <c r="N47" t="s">
        <v>24</v>
      </c>
      <c r="O47">
        <v>192</v>
      </c>
      <c r="P47">
        <v>4.0332375</v>
      </c>
      <c r="Q47">
        <v>4.0332</v>
      </c>
      <c r="R47">
        <f t="shared" si="9"/>
        <v>-3.75000000003567e-5</v>
      </c>
    </row>
    <row r="48" spans="1:18">
      <c r="A48">
        <f t="shared" si="5"/>
        <v>483.28</v>
      </c>
      <c r="B48">
        <f t="shared" si="6"/>
        <v>509.224642857143</v>
      </c>
      <c r="C48">
        <f t="shared" si="7"/>
        <v>-25.9446428571427</v>
      </c>
      <c r="D48" s="1">
        <f t="shared" si="8"/>
        <v>-0.0469739333305741</v>
      </c>
      <c r="E48">
        <v>552.32</v>
      </c>
      <c r="F48" t="s">
        <v>18</v>
      </c>
      <c r="G48" t="s">
        <v>19</v>
      </c>
      <c r="H48" t="s">
        <v>164</v>
      </c>
      <c r="I48" t="s">
        <v>165</v>
      </c>
      <c r="J48" t="s">
        <v>166</v>
      </c>
      <c r="K48">
        <v>309</v>
      </c>
      <c r="L48">
        <v>927.4</v>
      </c>
      <c r="M48" t="s">
        <v>40</v>
      </c>
      <c r="N48" t="s">
        <v>24</v>
      </c>
      <c r="O48">
        <v>173</v>
      </c>
      <c r="P48">
        <v>1.64797619047619</v>
      </c>
      <c r="Q48">
        <v>1.648</v>
      </c>
      <c r="R48">
        <f t="shared" si="9"/>
        <v>2.38095238098701e-5</v>
      </c>
    </row>
    <row r="49" spans="1:18">
      <c r="A49">
        <f t="shared" si="5"/>
        <v>1101.24</v>
      </c>
      <c r="B49">
        <f t="shared" si="6"/>
        <v>894.559762962961</v>
      </c>
      <c r="C49">
        <f t="shared" si="7"/>
        <v>206.680237037039</v>
      </c>
      <c r="D49" s="1">
        <f t="shared" si="8"/>
        <v>0.164219613714911</v>
      </c>
      <c r="E49">
        <v>1258.56</v>
      </c>
      <c r="F49" t="s">
        <v>18</v>
      </c>
      <c r="G49" t="s">
        <v>19</v>
      </c>
      <c r="H49" t="s">
        <v>167</v>
      </c>
      <c r="I49" t="s">
        <v>168</v>
      </c>
      <c r="J49" t="s">
        <v>169</v>
      </c>
      <c r="K49">
        <v>308</v>
      </c>
      <c r="L49">
        <v>2007.39</v>
      </c>
      <c r="M49" t="s">
        <v>84</v>
      </c>
      <c r="N49" t="s">
        <v>24</v>
      </c>
      <c r="O49">
        <v>201</v>
      </c>
      <c r="P49">
        <v>2.90441481481481</v>
      </c>
      <c r="Q49">
        <v>2.9026</v>
      </c>
      <c r="R49">
        <f t="shared" si="9"/>
        <v>-0.00181481481480983</v>
      </c>
    </row>
    <row r="50" spans="1:18">
      <c r="A50">
        <f t="shared" si="5"/>
        <v>3330.95</v>
      </c>
      <c r="B50">
        <f t="shared" si="6"/>
        <v>3008.6</v>
      </c>
      <c r="C50">
        <f t="shared" si="7"/>
        <v>322.35</v>
      </c>
      <c r="D50" s="1">
        <f t="shared" si="8"/>
        <v>0.0846774193548387</v>
      </c>
      <c r="E50">
        <v>3806.8</v>
      </c>
      <c r="F50" t="s">
        <v>18</v>
      </c>
      <c r="G50" t="s">
        <v>19</v>
      </c>
      <c r="H50" t="s">
        <v>170</v>
      </c>
      <c r="I50" t="s">
        <v>171</v>
      </c>
      <c r="J50" t="s">
        <v>172</v>
      </c>
      <c r="K50">
        <v>307</v>
      </c>
      <c r="L50">
        <v>6200.01</v>
      </c>
      <c r="M50" t="s">
        <v>23</v>
      </c>
      <c r="N50" t="s">
        <v>24</v>
      </c>
      <c r="O50">
        <v>206</v>
      </c>
      <c r="P50">
        <v>9.8</v>
      </c>
      <c r="Q50">
        <v>9.8</v>
      </c>
      <c r="R50">
        <f t="shared" si="9"/>
        <v>0</v>
      </c>
    </row>
    <row r="51" spans="1:18">
      <c r="A51">
        <f t="shared" si="5"/>
        <v>1020.3375</v>
      </c>
      <c r="B51">
        <f t="shared" si="6"/>
        <v>858.50375</v>
      </c>
      <c r="C51">
        <f t="shared" si="7"/>
        <v>161.83375</v>
      </c>
      <c r="D51" s="1">
        <f t="shared" si="8"/>
        <v>0.138782051282051</v>
      </c>
      <c r="E51">
        <v>1166.1</v>
      </c>
      <c r="F51" t="s">
        <v>18</v>
      </c>
      <c r="G51" t="s">
        <v>19</v>
      </c>
      <c r="H51" t="s">
        <v>173</v>
      </c>
      <c r="I51" t="s">
        <v>174</v>
      </c>
      <c r="J51" t="s">
        <v>175</v>
      </c>
      <c r="K51">
        <v>299</v>
      </c>
      <c r="L51">
        <v>1943.5</v>
      </c>
      <c r="M51" t="s">
        <v>84</v>
      </c>
      <c r="N51" t="s">
        <v>24</v>
      </c>
      <c r="O51">
        <v>194</v>
      </c>
      <c r="P51">
        <v>2.87125</v>
      </c>
      <c r="Q51">
        <v>2.7627</v>
      </c>
      <c r="R51">
        <f t="shared" si="9"/>
        <v>-0.10855</v>
      </c>
    </row>
    <row r="52" spans="1:18">
      <c r="A52">
        <f t="shared" si="5"/>
        <v>1145.8125</v>
      </c>
      <c r="B52">
        <f t="shared" si="6"/>
        <v>756.6</v>
      </c>
      <c r="C52">
        <f t="shared" si="7"/>
        <v>389.2125</v>
      </c>
      <c r="D52" s="1">
        <f t="shared" si="8"/>
        <v>0.297222222222222</v>
      </c>
      <c r="E52">
        <v>1309.5</v>
      </c>
      <c r="F52" t="s">
        <v>18</v>
      </c>
      <c r="G52" t="s">
        <v>19</v>
      </c>
      <c r="H52" t="s">
        <v>176</v>
      </c>
      <c r="I52" t="s">
        <v>177</v>
      </c>
      <c r="J52" t="s">
        <v>178</v>
      </c>
      <c r="K52">
        <v>291</v>
      </c>
      <c r="L52">
        <v>2173.11</v>
      </c>
      <c r="M52" t="s">
        <v>23</v>
      </c>
      <c r="N52" t="s">
        <v>24</v>
      </c>
      <c r="O52">
        <v>201</v>
      </c>
      <c r="P52">
        <v>2.6</v>
      </c>
      <c r="Q52">
        <v>2.6</v>
      </c>
      <c r="R52">
        <f t="shared" si="9"/>
        <v>0</v>
      </c>
    </row>
    <row r="53" spans="1:18">
      <c r="A53">
        <f t="shared" si="5"/>
        <v>872.55</v>
      </c>
      <c r="B53">
        <f t="shared" si="6"/>
        <v>652.204194444445</v>
      </c>
      <c r="C53">
        <f t="shared" si="7"/>
        <v>220.345805555555</v>
      </c>
      <c r="D53" s="1">
        <f t="shared" si="8"/>
        <v>0.220964506172839</v>
      </c>
      <c r="E53">
        <v>997.2</v>
      </c>
      <c r="F53" t="s">
        <v>18</v>
      </c>
      <c r="G53" t="s">
        <v>19</v>
      </c>
      <c r="H53" t="s">
        <v>179</v>
      </c>
      <c r="I53" t="s">
        <v>180</v>
      </c>
      <c r="J53" t="s">
        <v>181</v>
      </c>
      <c r="K53">
        <v>277</v>
      </c>
      <c r="L53">
        <v>1670.37</v>
      </c>
      <c r="M53" t="s">
        <v>23</v>
      </c>
      <c r="N53" t="s">
        <v>24</v>
      </c>
      <c r="O53">
        <v>209</v>
      </c>
      <c r="P53">
        <v>2.35452777777778</v>
      </c>
      <c r="Q53">
        <v>2.3545</v>
      </c>
      <c r="R53">
        <f t="shared" si="9"/>
        <v>-2.77777777801802e-5</v>
      </c>
    </row>
    <row r="54" spans="1:18">
      <c r="A54">
        <f t="shared" si="5"/>
        <v>873.85375</v>
      </c>
      <c r="B54">
        <f t="shared" si="6"/>
        <v>1002.915</v>
      </c>
      <c r="C54">
        <f t="shared" si="7"/>
        <v>-129.06125</v>
      </c>
      <c r="D54" s="1">
        <f t="shared" si="8"/>
        <v>-0.129230542010033</v>
      </c>
      <c r="E54">
        <v>998.69</v>
      </c>
      <c r="F54" t="s">
        <v>18</v>
      </c>
      <c r="G54" t="s">
        <v>19</v>
      </c>
      <c r="H54" t="s">
        <v>182</v>
      </c>
      <c r="I54" t="s">
        <v>183</v>
      </c>
      <c r="J54" t="s">
        <v>184</v>
      </c>
      <c r="K54">
        <v>276</v>
      </c>
      <c r="L54">
        <v>1245.6</v>
      </c>
      <c r="M54" t="s">
        <v>23</v>
      </c>
      <c r="N54" t="s">
        <v>24</v>
      </c>
      <c r="O54">
        <v>163</v>
      </c>
      <c r="P54">
        <v>3.63375</v>
      </c>
      <c r="Q54">
        <v>3.6337</v>
      </c>
      <c r="R54">
        <f t="shared" si="9"/>
        <v>-4.99999999998835e-5</v>
      </c>
    </row>
    <row r="55" spans="1:18">
      <c r="A55">
        <f t="shared" si="5"/>
        <v>1484.4375</v>
      </c>
      <c r="B55">
        <f t="shared" si="6"/>
        <v>1579.572</v>
      </c>
      <c r="C55">
        <f t="shared" si="7"/>
        <v>-95.1344999999999</v>
      </c>
      <c r="D55" s="1">
        <f t="shared" si="8"/>
        <v>-0.056076923076923</v>
      </c>
      <c r="E55">
        <v>1696.5</v>
      </c>
      <c r="F55" t="s">
        <v>18</v>
      </c>
      <c r="G55" t="s">
        <v>19</v>
      </c>
      <c r="H55" t="s">
        <v>185</v>
      </c>
      <c r="I55" t="s">
        <v>186</v>
      </c>
      <c r="J55" t="s">
        <v>187</v>
      </c>
      <c r="K55">
        <v>261</v>
      </c>
      <c r="L55">
        <v>2605</v>
      </c>
      <c r="M55" t="s">
        <v>23</v>
      </c>
      <c r="N55" t="s">
        <v>24</v>
      </c>
      <c r="O55">
        <v>159</v>
      </c>
      <c r="P55">
        <v>6.052</v>
      </c>
      <c r="Q55">
        <v>6.052</v>
      </c>
      <c r="R55">
        <f t="shared" si="9"/>
        <v>0</v>
      </c>
    </row>
    <row r="56" spans="1:18">
      <c r="A56">
        <f t="shared" si="5"/>
        <v>194.81</v>
      </c>
      <c r="B56">
        <f t="shared" si="6"/>
        <v>145.2</v>
      </c>
      <c r="C56">
        <f t="shared" si="7"/>
        <v>49.61</v>
      </c>
      <c r="D56" s="1">
        <f t="shared" si="8"/>
        <v>0.222826086956522</v>
      </c>
      <c r="E56">
        <v>222.64</v>
      </c>
      <c r="F56" t="s">
        <v>18</v>
      </c>
      <c r="G56" t="s">
        <v>19</v>
      </c>
      <c r="H56" t="s">
        <v>188</v>
      </c>
      <c r="I56" t="s">
        <v>189</v>
      </c>
      <c r="J56" t="s">
        <v>190</v>
      </c>
      <c r="K56">
        <v>242</v>
      </c>
      <c r="L56">
        <v>363</v>
      </c>
      <c r="M56" t="s">
        <v>84</v>
      </c>
      <c r="N56" t="s">
        <v>44</v>
      </c>
      <c r="O56">
        <v>124</v>
      </c>
      <c r="P56">
        <v>0.6</v>
      </c>
      <c r="Q56">
        <v>0.6</v>
      </c>
      <c r="R56">
        <f t="shared" si="9"/>
        <v>0</v>
      </c>
    </row>
    <row r="57" spans="1:18">
      <c r="A57">
        <f t="shared" si="5"/>
        <v>887.95</v>
      </c>
      <c r="B57">
        <f t="shared" si="6"/>
        <v>813.8814</v>
      </c>
      <c r="C57">
        <f t="shared" si="7"/>
        <v>74.0685999999998</v>
      </c>
      <c r="D57" s="1">
        <f t="shared" si="8"/>
        <v>0.0729883720930231</v>
      </c>
      <c r="E57">
        <v>1014.8</v>
      </c>
      <c r="F57" t="s">
        <v>18</v>
      </c>
      <c r="G57" t="s">
        <v>19</v>
      </c>
      <c r="H57" t="s">
        <v>191</v>
      </c>
      <c r="I57" t="s">
        <v>192</v>
      </c>
      <c r="J57" t="s">
        <v>193</v>
      </c>
      <c r="K57">
        <v>236</v>
      </c>
      <c r="L57">
        <v>1781.26</v>
      </c>
      <c r="M57" t="s">
        <v>23</v>
      </c>
      <c r="N57" t="s">
        <v>24</v>
      </c>
      <c r="O57">
        <v>163</v>
      </c>
      <c r="P57">
        <v>3.44865</v>
      </c>
      <c r="Q57">
        <v>3.4486</v>
      </c>
      <c r="R57">
        <f t="shared" si="9"/>
        <v>-5.00000000003276e-5</v>
      </c>
    </row>
    <row r="58" spans="1:18">
      <c r="A58">
        <f t="shared" si="5"/>
        <v>781.375</v>
      </c>
      <c r="B58">
        <f t="shared" si="6"/>
        <v>611</v>
      </c>
      <c r="C58">
        <f t="shared" si="7"/>
        <v>170.375</v>
      </c>
      <c r="D58" s="1">
        <f t="shared" si="8"/>
        <v>0.190789473684211</v>
      </c>
      <c r="E58">
        <v>893</v>
      </c>
      <c r="F58" t="s">
        <v>18</v>
      </c>
      <c r="G58" t="s">
        <v>19</v>
      </c>
      <c r="H58" t="s">
        <v>194</v>
      </c>
      <c r="I58" t="s">
        <v>195</v>
      </c>
      <c r="J58" t="s">
        <v>196</v>
      </c>
      <c r="K58">
        <v>235</v>
      </c>
      <c r="L58">
        <v>1527.5</v>
      </c>
      <c r="M58" t="s">
        <v>84</v>
      </c>
      <c r="N58" t="s">
        <v>24</v>
      </c>
      <c r="O58">
        <v>147</v>
      </c>
      <c r="P58">
        <v>2.6</v>
      </c>
      <c r="Q58">
        <v>2.6</v>
      </c>
      <c r="R58">
        <f t="shared" si="9"/>
        <v>0</v>
      </c>
    </row>
    <row r="59" spans="1:18">
      <c r="A59">
        <f t="shared" si="5"/>
        <v>1803.375</v>
      </c>
      <c r="B59">
        <f t="shared" si="6"/>
        <v>1603</v>
      </c>
      <c r="C59">
        <f t="shared" si="7"/>
        <v>200.375</v>
      </c>
      <c r="D59" s="1">
        <f t="shared" si="8"/>
        <v>0.0972222222222222</v>
      </c>
      <c r="E59">
        <v>2061</v>
      </c>
      <c r="F59" t="s">
        <v>18</v>
      </c>
      <c r="G59" t="s">
        <v>19</v>
      </c>
      <c r="H59" t="s">
        <v>197</v>
      </c>
      <c r="I59" t="s">
        <v>198</v>
      </c>
      <c r="J59" t="s">
        <v>199</v>
      </c>
      <c r="K59">
        <v>229</v>
      </c>
      <c r="L59">
        <v>3419.2</v>
      </c>
      <c r="M59" t="s">
        <v>23</v>
      </c>
      <c r="N59" t="s">
        <v>24</v>
      </c>
      <c r="O59">
        <v>164</v>
      </c>
      <c r="P59">
        <v>7</v>
      </c>
      <c r="Q59">
        <v>7</v>
      </c>
      <c r="R59">
        <f t="shared" si="9"/>
        <v>0</v>
      </c>
    </row>
    <row r="60" spans="1:18">
      <c r="A60">
        <f t="shared" si="5"/>
        <v>476.7</v>
      </c>
      <c r="B60">
        <f t="shared" si="6"/>
        <v>439.717916666666</v>
      </c>
      <c r="C60">
        <f t="shared" si="7"/>
        <v>36.9820833333341</v>
      </c>
      <c r="D60" s="1">
        <f t="shared" si="8"/>
        <v>0.0678819444444458</v>
      </c>
      <c r="E60">
        <v>544.8</v>
      </c>
      <c r="F60" t="s">
        <v>18</v>
      </c>
      <c r="G60" t="s">
        <v>19</v>
      </c>
      <c r="H60" t="s">
        <v>200</v>
      </c>
      <c r="I60" t="s">
        <v>201</v>
      </c>
      <c r="J60" t="s">
        <v>202</v>
      </c>
      <c r="K60">
        <v>227</v>
      </c>
      <c r="L60">
        <v>921.36</v>
      </c>
      <c r="M60" t="s">
        <v>23</v>
      </c>
      <c r="N60" t="s">
        <v>24</v>
      </c>
      <c r="O60">
        <v>137</v>
      </c>
      <c r="P60">
        <v>1.93708333333333</v>
      </c>
      <c r="Q60">
        <v>1.9371</v>
      </c>
      <c r="R60">
        <f t="shared" si="9"/>
        <v>1.66666666701065e-5</v>
      </c>
    </row>
    <row r="61" spans="1:18">
      <c r="A61">
        <f t="shared" si="5"/>
        <v>691.215</v>
      </c>
      <c r="B61">
        <f t="shared" si="6"/>
        <v>593.978793333334</v>
      </c>
      <c r="C61">
        <f t="shared" si="7"/>
        <v>97.2362066666659</v>
      </c>
      <c r="D61" s="1">
        <f t="shared" si="8"/>
        <v>0.123090038314175</v>
      </c>
      <c r="E61">
        <v>789.96</v>
      </c>
      <c r="F61" t="s">
        <v>18</v>
      </c>
      <c r="G61" t="s">
        <v>19</v>
      </c>
      <c r="H61" t="s">
        <v>203</v>
      </c>
      <c r="I61" t="s">
        <v>204</v>
      </c>
      <c r="J61" t="s">
        <v>205</v>
      </c>
      <c r="K61">
        <v>227</v>
      </c>
      <c r="L61">
        <v>1362</v>
      </c>
      <c r="M61" t="s">
        <v>40</v>
      </c>
      <c r="N61" t="s">
        <v>24</v>
      </c>
      <c r="O61">
        <v>165</v>
      </c>
      <c r="P61">
        <v>2.61664666666667</v>
      </c>
      <c r="Q61">
        <v>2.6167</v>
      </c>
      <c r="R61">
        <f t="shared" si="9"/>
        <v>5.33333333296859e-5</v>
      </c>
    </row>
    <row r="62" spans="1:18">
      <c r="A62">
        <f t="shared" si="5"/>
        <v>1404.9</v>
      </c>
      <c r="B62">
        <f t="shared" si="6"/>
        <v>1267.33873333333</v>
      </c>
      <c r="C62">
        <f t="shared" si="7"/>
        <v>137.561266666667</v>
      </c>
      <c r="D62" s="1">
        <f t="shared" si="8"/>
        <v>0.0856759259259263</v>
      </c>
      <c r="E62">
        <v>1605.6</v>
      </c>
      <c r="F62" t="s">
        <v>18</v>
      </c>
      <c r="G62" t="s">
        <v>19</v>
      </c>
      <c r="H62" t="s">
        <v>206</v>
      </c>
      <c r="I62" t="s">
        <v>207</v>
      </c>
      <c r="J62" t="s">
        <v>208</v>
      </c>
      <c r="K62">
        <v>223</v>
      </c>
      <c r="L62">
        <v>2453.88</v>
      </c>
      <c r="M62" t="s">
        <v>23</v>
      </c>
      <c r="N62" t="s">
        <v>24</v>
      </c>
      <c r="O62">
        <v>176</v>
      </c>
      <c r="P62">
        <v>5.68313333333333</v>
      </c>
      <c r="Q62">
        <v>5.6831</v>
      </c>
      <c r="R62">
        <f t="shared" si="9"/>
        <v>-3.3333333329999e-5</v>
      </c>
    </row>
    <row r="63" spans="1:18">
      <c r="A63">
        <f t="shared" si="5"/>
        <v>176.295</v>
      </c>
      <c r="B63">
        <f t="shared" si="6"/>
        <v>131.4</v>
      </c>
      <c r="C63">
        <f t="shared" si="7"/>
        <v>44.895</v>
      </c>
      <c r="D63" s="1">
        <f t="shared" si="8"/>
        <v>0.222826086956522</v>
      </c>
      <c r="E63">
        <v>201.48</v>
      </c>
      <c r="F63" t="s">
        <v>18</v>
      </c>
      <c r="G63" t="s">
        <v>19</v>
      </c>
      <c r="H63" t="s">
        <v>209</v>
      </c>
      <c r="I63" t="s">
        <v>210</v>
      </c>
      <c r="J63" t="s">
        <v>211</v>
      </c>
      <c r="K63">
        <v>219</v>
      </c>
      <c r="L63">
        <v>328.5</v>
      </c>
      <c r="M63" t="s">
        <v>84</v>
      </c>
      <c r="N63" t="s">
        <v>44</v>
      </c>
      <c r="O63">
        <v>122</v>
      </c>
      <c r="P63">
        <v>0.6</v>
      </c>
      <c r="Q63">
        <v>0.6</v>
      </c>
      <c r="R63">
        <f t="shared" si="9"/>
        <v>0</v>
      </c>
    </row>
    <row r="64" spans="1:18">
      <c r="A64">
        <f t="shared" si="5"/>
        <v>820.225</v>
      </c>
      <c r="B64">
        <f t="shared" si="6"/>
        <v>737.566666666666</v>
      </c>
      <c r="C64">
        <f t="shared" si="7"/>
        <v>82.658333333334</v>
      </c>
      <c r="D64" s="1">
        <f t="shared" si="8"/>
        <v>0.0881782945736441</v>
      </c>
      <c r="E64">
        <v>937.4</v>
      </c>
      <c r="F64" t="s">
        <v>18</v>
      </c>
      <c r="G64" t="s">
        <v>19</v>
      </c>
      <c r="H64" t="s">
        <v>212</v>
      </c>
      <c r="I64" t="s">
        <v>213</v>
      </c>
      <c r="J64" t="s">
        <v>214</v>
      </c>
      <c r="K64">
        <v>218</v>
      </c>
      <c r="L64">
        <v>1646.68</v>
      </c>
      <c r="M64" t="s">
        <v>84</v>
      </c>
      <c r="N64" t="s">
        <v>24</v>
      </c>
      <c r="O64">
        <v>134</v>
      </c>
      <c r="P64">
        <v>3.38333333333333</v>
      </c>
      <c r="Q64">
        <v>3.3833</v>
      </c>
      <c r="R64">
        <f t="shared" si="9"/>
        <v>-3.3333333329999e-5</v>
      </c>
    </row>
    <row r="65" spans="1:18">
      <c r="A65">
        <f t="shared" si="5"/>
        <v>708.225</v>
      </c>
      <c r="B65">
        <f t="shared" si="6"/>
        <v>553.8</v>
      </c>
      <c r="C65">
        <f t="shared" si="7"/>
        <v>154.425</v>
      </c>
      <c r="D65" s="1">
        <f t="shared" si="8"/>
        <v>0.19078947368421</v>
      </c>
      <c r="E65">
        <v>809.4</v>
      </c>
      <c r="F65" t="s">
        <v>18</v>
      </c>
      <c r="G65" t="s">
        <v>19</v>
      </c>
      <c r="H65" t="s">
        <v>215</v>
      </c>
      <c r="I65" t="s">
        <v>216</v>
      </c>
      <c r="J65" t="s">
        <v>217</v>
      </c>
      <c r="K65">
        <v>213</v>
      </c>
      <c r="L65">
        <v>1383.72</v>
      </c>
      <c r="M65" t="s">
        <v>84</v>
      </c>
      <c r="N65" t="s">
        <v>24</v>
      </c>
      <c r="O65">
        <v>131</v>
      </c>
      <c r="P65">
        <v>2.6</v>
      </c>
      <c r="Q65">
        <v>2.6</v>
      </c>
      <c r="R65">
        <f t="shared" si="9"/>
        <v>0</v>
      </c>
    </row>
    <row r="66" spans="1:18">
      <c r="A66">
        <f t="shared" si="5"/>
        <v>870.3625</v>
      </c>
      <c r="B66">
        <f t="shared" si="6"/>
        <v>801.85</v>
      </c>
      <c r="C66">
        <f t="shared" si="7"/>
        <v>68.5125</v>
      </c>
      <c r="D66" s="1">
        <f t="shared" si="8"/>
        <v>0.0688775510204082</v>
      </c>
      <c r="E66">
        <v>994.7</v>
      </c>
      <c r="F66" t="s">
        <v>18</v>
      </c>
      <c r="G66" t="s">
        <v>19</v>
      </c>
      <c r="H66" t="s">
        <v>218</v>
      </c>
      <c r="I66" t="s">
        <v>219</v>
      </c>
      <c r="J66" t="s">
        <v>220</v>
      </c>
      <c r="K66">
        <v>203</v>
      </c>
      <c r="L66">
        <v>1632.07</v>
      </c>
      <c r="M66" t="s">
        <v>84</v>
      </c>
      <c r="N66" t="s">
        <v>24</v>
      </c>
      <c r="O66">
        <v>129</v>
      </c>
      <c r="P66">
        <v>3.95</v>
      </c>
      <c r="Q66">
        <v>3.95</v>
      </c>
      <c r="R66">
        <f t="shared" si="9"/>
        <v>0</v>
      </c>
    </row>
    <row r="67" spans="1:18">
      <c r="A67">
        <f t="shared" ref="A67:A111" si="10">E67*0.875</f>
        <v>554.00625</v>
      </c>
      <c r="B67">
        <f t="shared" ref="B67:B98" si="11">K67*P67</f>
        <v>611.151666666668</v>
      </c>
      <c r="C67">
        <f t="shared" ref="C67:C98" si="12">A67-B67</f>
        <v>-57.1454166666675</v>
      </c>
      <c r="D67" s="1">
        <f t="shared" ref="D67:D98" si="13">C67/E67</f>
        <v>-0.0902557319224</v>
      </c>
      <c r="E67">
        <v>633.15</v>
      </c>
      <c r="F67" t="s">
        <v>18</v>
      </c>
      <c r="G67" t="s">
        <v>19</v>
      </c>
      <c r="H67" t="s">
        <v>221</v>
      </c>
      <c r="I67" t="s">
        <v>222</v>
      </c>
      <c r="J67" t="s">
        <v>223</v>
      </c>
      <c r="K67">
        <v>201</v>
      </c>
      <c r="L67">
        <v>1004.33</v>
      </c>
      <c r="M67" t="s">
        <v>84</v>
      </c>
      <c r="N67" t="s">
        <v>24</v>
      </c>
      <c r="O67">
        <v>131</v>
      </c>
      <c r="P67">
        <v>3.04055555555556</v>
      </c>
      <c r="Q67">
        <v>3.0406</v>
      </c>
      <c r="R67">
        <f t="shared" ref="R67:R98" si="14">Q67-P67</f>
        <v>4.44444444398506e-5</v>
      </c>
    </row>
    <row r="68" spans="1:18">
      <c r="A68">
        <f t="shared" si="10"/>
        <v>1271.1125</v>
      </c>
      <c r="B68">
        <f t="shared" si="11"/>
        <v>1048.5111</v>
      </c>
      <c r="C68">
        <f t="shared" si="12"/>
        <v>222.6014</v>
      </c>
      <c r="D68" s="1">
        <f t="shared" si="13"/>
        <v>0.153232876712329</v>
      </c>
      <c r="E68">
        <v>1452.7</v>
      </c>
      <c r="F68" t="s">
        <v>18</v>
      </c>
      <c r="G68" t="s">
        <v>19</v>
      </c>
      <c r="H68" s="2" t="s">
        <v>224</v>
      </c>
      <c r="I68" t="s">
        <v>225</v>
      </c>
      <c r="J68" t="s">
        <v>226</v>
      </c>
      <c r="K68">
        <v>199</v>
      </c>
      <c r="L68">
        <v>2487.5</v>
      </c>
      <c r="M68" t="s">
        <v>40</v>
      </c>
      <c r="N68" t="s">
        <v>24</v>
      </c>
      <c r="O68">
        <v>165</v>
      </c>
      <c r="P68">
        <v>5.2689</v>
      </c>
      <c r="Q68">
        <v>5.2689</v>
      </c>
      <c r="R68">
        <f t="shared" si="14"/>
        <v>0</v>
      </c>
    </row>
    <row r="69" spans="1:18">
      <c r="A69">
        <f t="shared" si="10"/>
        <v>602.07</v>
      </c>
      <c r="B69">
        <f t="shared" si="11"/>
        <v>517.513866666666</v>
      </c>
      <c r="C69">
        <f t="shared" si="12"/>
        <v>84.5561333333341</v>
      </c>
      <c r="D69" s="1">
        <f t="shared" si="13"/>
        <v>0.122887067395265</v>
      </c>
      <c r="E69">
        <v>688.08</v>
      </c>
      <c r="F69" t="s">
        <v>18</v>
      </c>
      <c r="G69" t="s">
        <v>19</v>
      </c>
      <c r="H69" t="s">
        <v>227</v>
      </c>
      <c r="I69" t="s">
        <v>228</v>
      </c>
      <c r="J69" t="s">
        <v>229</v>
      </c>
      <c r="K69">
        <v>188</v>
      </c>
      <c r="L69">
        <v>1140.25</v>
      </c>
      <c r="M69" t="s">
        <v>84</v>
      </c>
      <c r="N69" t="s">
        <v>24</v>
      </c>
      <c r="O69">
        <v>109</v>
      </c>
      <c r="P69">
        <v>2.75273333333333</v>
      </c>
      <c r="Q69">
        <v>2.9156</v>
      </c>
      <c r="R69">
        <f t="shared" si="14"/>
        <v>0.16286666666667</v>
      </c>
    </row>
    <row r="70" spans="1:18">
      <c r="A70">
        <f t="shared" si="10"/>
        <v>751.8</v>
      </c>
      <c r="B70">
        <f t="shared" si="11"/>
        <v>642.56525</v>
      </c>
      <c r="C70">
        <f t="shared" si="12"/>
        <v>109.23475</v>
      </c>
      <c r="D70" s="1">
        <f t="shared" si="13"/>
        <v>0.127135416666667</v>
      </c>
      <c r="E70">
        <v>859.2</v>
      </c>
      <c r="F70" t="s">
        <v>18</v>
      </c>
      <c r="G70" t="s">
        <v>19</v>
      </c>
      <c r="H70" t="s">
        <v>230</v>
      </c>
      <c r="I70" t="s">
        <v>231</v>
      </c>
      <c r="J70" t="s">
        <v>232</v>
      </c>
      <c r="K70">
        <v>179</v>
      </c>
      <c r="L70">
        <v>1432</v>
      </c>
      <c r="M70" t="s">
        <v>84</v>
      </c>
      <c r="N70" t="s">
        <v>24</v>
      </c>
      <c r="O70">
        <v>116</v>
      </c>
      <c r="P70">
        <v>3.58975</v>
      </c>
      <c r="Q70">
        <v>3.5897</v>
      </c>
      <c r="R70">
        <f t="shared" si="14"/>
        <v>-4.99999999998835e-5</v>
      </c>
    </row>
    <row r="71" spans="1:18">
      <c r="A71">
        <f t="shared" si="10"/>
        <v>903</v>
      </c>
      <c r="B71">
        <f t="shared" si="11"/>
        <v>716.666666666667</v>
      </c>
      <c r="C71">
        <f t="shared" si="12"/>
        <v>186.333333333333</v>
      </c>
      <c r="D71" s="1">
        <f t="shared" si="13"/>
        <v>0.180555555555555</v>
      </c>
      <c r="E71">
        <v>1032</v>
      </c>
      <c r="F71" t="s">
        <v>18</v>
      </c>
      <c r="G71" t="s">
        <v>19</v>
      </c>
      <c r="H71" t="s">
        <v>233</v>
      </c>
      <c r="I71" t="s">
        <v>234</v>
      </c>
      <c r="J71" t="s">
        <v>235</v>
      </c>
      <c r="K71">
        <v>172</v>
      </c>
      <c r="L71">
        <v>1718.8</v>
      </c>
      <c r="M71" t="s">
        <v>40</v>
      </c>
      <c r="N71" t="s">
        <v>24</v>
      </c>
      <c r="O71">
        <v>136</v>
      </c>
      <c r="P71">
        <v>4.16666666666667</v>
      </c>
      <c r="Q71">
        <v>4.1667</v>
      </c>
      <c r="R71">
        <f t="shared" si="14"/>
        <v>3.3333333329999e-5</v>
      </c>
    </row>
    <row r="72" spans="1:18">
      <c r="A72">
        <f t="shared" si="10"/>
        <v>1521.45</v>
      </c>
      <c r="B72">
        <f t="shared" si="11"/>
        <v>1344</v>
      </c>
      <c r="C72">
        <f t="shared" si="12"/>
        <v>177.45</v>
      </c>
      <c r="D72" s="1">
        <f t="shared" si="13"/>
        <v>0.102053140096618</v>
      </c>
      <c r="E72">
        <v>1738.8</v>
      </c>
      <c r="F72" t="s">
        <v>18</v>
      </c>
      <c r="G72" t="s">
        <v>19</v>
      </c>
      <c r="H72" t="s">
        <v>236</v>
      </c>
      <c r="I72" t="s">
        <v>237</v>
      </c>
      <c r="J72" t="s">
        <v>238</v>
      </c>
      <c r="K72">
        <v>168</v>
      </c>
      <c r="L72">
        <v>2520.36</v>
      </c>
      <c r="M72" t="s">
        <v>23</v>
      </c>
      <c r="N72" t="s">
        <v>24</v>
      </c>
      <c r="O72">
        <v>118</v>
      </c>
      <c r="P72">
        <v>8</v>
      </c>
      <c r="Q72">
        <v>8</v>
      </c>
      <c r="R72">
        <f t="shared" si="14"/>
        <v>0</v>
      </c>
    </row>
    <row r="73" spans="1:18">
      <c r="A73">
        <f t="shared" si="10"/>
        <v>417.48</v>
      </c>
      <c r="B73">
        <f t="shared" si="11"/>
        <v>434.112</v>
      </c>
      <c r="C73">
        <f t="shared" si="12"/>
        <v>-16.632</v>
      </c>
      <c r="D73" s="1">
        <f t="shared" si="13"/>
        <v>-0.0348591549295775</v>
      </c>
      <c r="E73">
        <v>477.12</v>
      </c>
      <c r="F73" t="s">
        <v>18</v>
      </c>
      <c r="G73" t="s">
        <v>19</v>
      </c>
      <c r="H73" t="s">
        <v>239</v>
      </c>
      <c r="I73" t="s">
        <v>240</v>
      </c>
      <c r="J73" t="s">
        <v>241</v>
      </c>
      <c r="K73">
        <v>168</v>
      </c>
      <c r="L73">
        <v>753.75</v>
      </c>
      <c r="M73" t="s">
        <v>84</v>
      </c>
      <c r="N73" t="s">
        <v>24</v>
      </c>
      <c r="O73">
        <v>111</v>
      </c>
      <c r="P73">
        <v>2.584</v>
      </c>
      <c r="Q73">
        <v>2.584</v>
      </c>
      <c r="R73">
        <f t="shared" si="14"/>
        <v>0</v>
      </c>
    </row>
    <row r="74" spans="1:18">
      <c r="A74">
        <f t="shared" si="10"/>
        <v>867.5625</v>
      </c>
      <c r="B74">
        <f t="shared" si="11"/>
        <v>504</v>
      </c>
      <c r="C74">
        <f t="shared" si="12"/>
        <v>363.5625</v>
      </c>
      <c r="D74" s="1">
        <f t="shared" si="13"/>
        <v>0.366679273827534</v>
      </c>
      <c r="E74">
        <v>991.5</v>
      </c>
      <c r="F74" t="s">
        <v>18</v>
      </c>
      <c r="G74" t="s">
        <v>19</v>
      </c>
      <c r="H74" t="s">
        <v>242</v>
      </c>
      <c r="I74" t="s">
        <v>243</v>
      </c>
      <c r="J74" t="s">
        <v>244</v>
      </c>
      <c r="K74">
        <v>168</v>
      </c>
      <c r="L74">
        <v>1682.88</v>
      </c>
      <c r="M74" t="s">
        <v>23</v>
      </c>
      <c r="N74" t="s">
        <v>24</v>
      </c>
      <c r="O74">
        <v>130</v>
      </c>
      <c r="P74">
        <v>3</v>
      </c>
      <c r="Q74">
        <v>3</v>
      </c>
      <c r="R74">
        <f t="shared" si="14"/>
        <v>0</v>
      </c>
    </row>
    <row r="75" spans="1:18">
      <c r="A75">
        <f t="shared" si="10"/>
        <v>584.7625</v>
      </c>
      <c r="B75">
        <f t="shared" si="11"/>
        <v>554.2</v>
      </c>
      <c r="C75">
        <f t="shared" si="12"/>
        <v>30.5625</v>
      </c>
      <c r="D75" s="1">
        <f t="shared" si="13"/>
        <v>0.0457317073170732</v>
      </c>
      <c r="E75">
        <v>668.3</v>
      </c>
      <c r="F75" t="s">
        <v>18</v>
      </c>
      <c r="G75" t="s">
        <v>19</v>
      </c>
      <c r="H75" t="s">
        <v>245</v>
      </c>
      <c r="I75" t="s">
        <v>246</v>
      </c>
      <c r="J75" t="s">
        <v>247</v>
      </c>
      <c r="K75">
        <v>163</v>
      </c>
      <c r="L75">
        <v>1056.25</v>
      </c>
      <c r="M75" t="s">
        <v>84</v>
      </c>
      <c r="N75" t="s">
        <v>24</v>
      </c>
      <c r="O75">
        <v>121</v>
      </c>
      <c r="P75">
        <v>3.4</v>
      </c>
      <c r="Q75">
        <v>3.4</v>
      </c>
      <c r="R75">
        <f t="shared" si="14"/>
        <v>0</v>
      </c>
    </row>
    <row r="76" spans="1:18">
      <c r="A76">
        <f t="shared" si="10"/>
        <v>443.40625</v>
      </c>
      <c r="B76">
        <f t="shared" si="11"/>
        <v>365.889333333333</v>
      </c>
      <c r="C76">
        <f t="shared" si="12"/>
        <v>77.5169166666674</v>
      </c>
      <c r="D76" s="1">
        <f t="shared" si="13"/>
        <v>0.152968755138959</v>
      </c>
      <c r="E76">
        <v>506.75</v>
      </c>
      <c r="F76" t="s">
        <v>18</v>
      </c>
      <c r="G76" t="s">
        <v>19</v>
      </c>
      <c r="H76" t="s">
        <v>248</v>
      </c>
      <c r="I76" t="s">
        <v>249</v>
      </c>
      <c r="J76" t="s">
        <v>250</v>
      </c>
      <c r="K76">
        <v>156</v>
      </c>
      <c r="L76">
        <v>858</v>
      </c>
      <c r="M76" t="s">
        <v>40</v>
      </c>
      <c r="N76" t="s">
        <v>24</v>
      </c>
      <c r="O76">
        <v>137</v>
      </c>
      <c r="P76">
        <v>2.34544444444444</v>
      </c>
      <c r="Q76">
        <v>2.3455</v>
      </c>
      <c r="R76">
        <f t="shared" si="14"/>
        <v>5.55555555599163e-5</v>
      </c>
    </row>
    <row r="77" spans="1:18">
      <c r="A77">
        <f t="shared" si="10"/>
        <v>373.0125</v>
      </c>
      <c r="B77">
        <f t="shared" si="11"/>
        <v>317.4122</v>
      </c>
      <c r="C77">
        <f t="shared" si="12"/>
        <v>55.6002999999995</v>
      </c>
      <c r="D77" s="1">
        <f t="shared" si="13"/>
        <v>0.130425287356321</v>
      </c>
      <c r="E77">
        <v>426.3</v>
      </c>
      <c r="F77" t="s">
        <v>18</v>
      </c>
      <c r="G77" t="s">
        <v>19</v>
      </c>
      <c r="H77" t="s">
        <v>251</v>
      </c>
      <c r="I77" t="s">
        <v>252</v>
      </c>
      <c r="J77" t="s">
        <v>253</v>
      </c>
      <c r="K77">
        <v>147</v>
      </c>
      <c r="L77">
        <v>727.77</v>
      </c>
      <c r="M77" t="s">
        <v>84</v>
      </c>
      <c r="N77" t="s">
        <v>24</v>
      </c>
      <c r="O77">
        <v>115</v>
      </c>
      <c r="P77">
        <v>2.15926666666667</v>
      </c>
      <c r="Q77">
        <v>2.1552</v>
      </c>
      <c r="R77">
        <f t="shared" si="14"/>
        <v>-0.00406666666667022</v>
      </c>
    </row>
    <row r="78" spans="1:18">
      <c r="A78">
        <f t="shared" si="10"/>
        <v>913.5</v>
      </c>
      <c r="B78">
        <f t="shared" si="11"/>
        <v>824.054333333333</v>
      </c>
      <c r="C78">
        <f t="shared" si="12"/>
        <v>89.4456666666672</v>
      </c>
      <c r="D78" s="1">
        <f t="shared" si="13"/>
        <v>0.0856759259259264</v>
      </c>
      <c r="E78">
        <v>1044</v>
      </c>
      <c r="F78" t="s">
        <v>18</v>
      </c>
      <c r="G78" t="s">
        <v>19</v>
      </c>
      <c r="H78" t="s">
        <v>254</v>
      </c>
      <c r="I78" t="s">
        <v>255</v>
      </c>
      <c r="J78" t="s">
        <v>256</v>
      </c>
      <c r="K78">
        <v>145</v>
      </c>
      <c r="L78">
        <v>1599.87</v>
      </c>
      <c r="M78" t="s">
        <v>23</v>
      </c>
      <c r="N78" t="s">
        <v>24</v>
      </c>
      <c r="O78">
        <v>129</v>
      </c>
      <c r="P78">
        <v>5.68313333333333</v>
      </c>
      <c r="Q78">
        <v>5.6832</v>
      </c>
      <c r="R78">
        <f t="shared" si="14"/>
        <v>6.66666666706561e-5</v>
      </c>
    </row>
    <row r="79" spans="1:18">
      <c r="A79">
        <f t="shared" si="10"/>
        <v>1134</v>
      </c>
      <c r="B79">
        <f t="shared" si="11"/>
        <v>849.6</v>
      </c>
      <c r="C79">
        <f t="shared" si="12"/>
        <v>284.4</v>
      </c>
      <c r="D79" s="1">
        <f t="shared" si="13"/>
        <v>0.219444444444444</v>
      </c>
      <c r="E79">
        <v>1296</v>
      </c>
      <c r="F79" t="s">
        <v>18</v>
      </c>
      <c r="G79" t="s">
        <v>19</v>
      </c>
      <c r="H79" t="s">
        <v>257</v>
      </c>
      <c r="I79" t="s">
        <v>258</v>
      </c>
      <c r="J79" t="s">
        <v>259</v>
      </c>
      <c r="K79">
        <v>144</v>
      </c>
      <c r="L79">
        <v>2180.2</v>
      </c>
      <c r="M79" t="s">
        <v>84</v>
      </c>
      <c r="N79" t="s">
        <v>24</v>
      </c>
      <c r="O79">
        <v>113</v>
      </c>
      <c r="P79">
        <v>5.9</v>
      </c>
      <c r="Q79">
        <v>5.9</v>
      </c>
      <c r="R79">
        <f t="shared" si="14"/>
        <v>0</v>
      </c>
    </row>
    <row r="80" spans="1:18">
      <c r="A80">
        <f t="shared" si="10"/>
        <v>673.75</v>
      </c>
      <c r="B80">
        <f t="shared" si="11"/>
        <v>455</v>
      </c>
      <c r="C80">
        <f t="shared" si="12"/>
        <v>218.75</v>
      </c>
      <c r="D80" s="1">
        <f t="shared" si="13"/>
        <v>0.284090909090909</v>
      </c>
      <c r="E80">
        <v>770</v>
      </c>
      <c r="F80" t="s">
        <v>18</v>
      </c>
      <c r="G80" t="s">
        <v>19</v>
      </c>
      <c r="H80" t="s">
        <v>260</v>
      </c>
      <c r="I80" t="s">
        <v>261</v>
      </c>
      <c r="J80" t="s">
        <v>262</v>
      </c>
      <c r="K80">
        <v>140</v>
      </c>
      <c r="L80">
        <v>1264.83</v>
      </c>
      <c r="M80" t="s">
        <v>40</v>
      </c>
      <c r="N80" t="s">
        <v>24</v>
      </c>
      <c r="O80">
        <v>112</v>
      </c>
      <c r="P80">
        <v>3.25</v>
      </c>
      <c r="Q80">
        <v>3.25</v>
      </c>
      <c r="R80">
        <f t="shared" si="14"/>
        <v>0</v>
      </c>
    </row>
    <row r="81" spans="1:18">
      <c r="A81">
        <f t="shared" si="10"/>
        <v>551.25</v>
      </c>
      <c r="B81">
        <f t="shared" si="11"/>
        <v>490</v>
      </c>
      <c r="C81">
        <f t="shared" si="12"/>
        <v>61.25</v>
      </c>
      <c r="D81" s="1">
        <f t="shared" si="13"/>
        <v>0.0972222222222222</v>
      </c>
      <c r="E81">
        <v>630</v>
      </c>
      <c r="F81" t="s">
        <v>18</v>
      </c>
      <c r="G81" t="s">
        <v>19</v>
      </c>
      <c r="H81" t="s">
        <v>263</v>
      </c>
      <c r="I81" t="s">
        <v>264</v>
      </c>
      <c r="J81" t="s">
        <v>265</v>
      </c>
      <c r="K81">
        <v>140</v>
      </c>
      <c r="L81">
        <v>1049.1</v>
      </c>
      <c r="M81" t="s">
        <v>84</v>
      </c>
      <c r="N81" t="s">
        <v>24</v>
      </c>
      <c r="O81">
        <v>83</v>
      </c>
      <c r="P81">
        <v>3.5</v>
      </c>
      <c r="Q81">
        <v>3.5</v>
      </c>
      <c r="R81">
        <f t="shared" si="14"/>
        <v>0</v>
      </c>
    </row>
    <row r="82" spans="1:18">
      <c r="A82">
        <f t="shared" si="10"/>
        <v>1138.8125</v>
      </c>
      <c r="B82">
        <f t="shared" si="11"/>
        <v>934.123083333334</v>
      </c>
      <c r="C82">
        <f t="shared" si="12"/>
        <v>204.689416666666</v>
      </c>
      <c r="D82" s="1">
        <f t="shared" si="13"/>
        <v>0.157271929824561</v>
      </c>
      <c r="E82">
        <v>1301.5</v>
      </c>
      <c r="F82" t="s">
        <v>18</v>
      </c>
      <c r="G82" t="s">
        <v>19</v>
      </c>
      <c r="H82" t="s">
        <v>266</v>
      </c>
      <c r="I82" t="s">
        <v>267</v>
      </c>
      <c r="J82" t="s">
        <v>268</v>
      </c>
      <c r="K82">
        <v>137</v>
      </c>
      <c r="L82">
        <v>2198.73</v>
      </c>
      <c r="M82" t="s">
        <v>40</v>
      </c>
      <c r="N82" t="s">
        <v>24</v>
      </c>
      <c r="O82">
        <v>110</v>
      </c>
      <c r="P82">
        <v>6.81841666666667</v>
      </c>
      <c r="Q82">
        <v>6.845</v>
      </c>
      <c r="R82">
        <f t="shared" si="14"/>
        <v>0.0265833333333294</v>
      </c>
    </row>
    <row r="83" spans="1:18">
      <c r="A83">
        <f t="shared" si="10"/>
        <v>656.6</v>
      </c>
      <c r="B83">
        <f t="shared" si="11"/>
        <v>552.75</v>
      </c>
      <c r="C83">
        <f t="shared" si="12"/>
        <v>103.85</v>
      </c>
      <c r="D83" s="1">
        <f t="shared" si="13"/>
        <v>0.138392857142857</v>
      </c>
      <c r="E83">
        <v>750.4</v>
      </c>
      <c r="F83" t="s">
        <v>18</v>
      </c>
      <c r="G83" t="s">
        <v>19</v>
      </c>
      <c r="H83" t="s">
        <v>269</v>
      </c>
      <c r="I83" t="s">
        <v>270</v>
      </c>
      <c r="J83" t="s">
        <v>271</v>
      </c>
      <c r="K83">
        <v>134</v>
      </c>
      <c r="L83">
        <v>1273</v>
      </c>
      <c r="M83" t="s">
        <v>40</v>
      </c>
      <c r="N83" t="s">
        <v>24</v>
      </c>
      <c r="O83">
        <v>110</v>
      </c>
      <c r="P83">
        <v>4.125</v>
      </c>
      <c r="Q83">
        <v>4.125</v>
      </c>
      <c r="R83">
        <f t="shared" si="14"/>
        <v>0</v>
      </c>
    </row>
    <row r="84" spans="1:18">
      <c r="A84">
        <f t="shared" si="10"/>
        <v>1031.625</v>
      </c>
      <c r="B84">
        <f t="shared" si="11"/>
        <v>917.003638888889</v>
      </c>
      <c r="C84">
        <f t="shared" si="12"/>
        <v>114.621361111111</v>
      </c>
      <c r="D84" s="1">
        <f t="shared" si="13"/>
        <v>0.0972191358024689</v>
      </c>
      <c r="E84">
        <v>1179</v>
      </c>
      <c r="F84" t="s">
        <v>18</v>
      </c>
      <c r="G84" t="s">
        <v>19</v>
      </c>
      <c r="H84" t="s">
        <v>272</v>
      </c>
      <c r="I84" t="s">
        <v>273</v>
      </c>
      <c r="J84" t="s">
        <v>274</v>
      </c>
      <c r="K84">
        <v>131</v>
      </c>
      <c r="L84">
        <v>1952.7</v>
      </c>
      <c r="M84" t="s">
        <v>23</v>
      </c>
      <c r="N84" t="s">
        <v>24</v>
      </c>
      <c r="O84">
        <v>95</v>
      </c>
      <c r="P84">
        <v>7.00002777777778</v>
      </c>
      <c r="Q84">
        <v>7</v>
      </c>
      <c r="R84">
        <f t="shared" si="14"/>
        <v>-2.77777777801802e-5</v>
      </c>
    </row>
    <row r="85" spans="1:18">
      <c r="A85">
        <f t="shared" si="10"/>
        <v>655.9525</v>
      </c>
      <c r="B85">
        <f t="shared" si="11"/>
        <v>381</v>
      </c>
      <c r="C85">
        <f t="shared" si="12"/>
        <v>274.9525</v>
      </c>
      <c r="D85" s="1">
        <f t="shared" si="13"/>
        <v>0.366769602219673</v>
      </c>
      <c r="E85">
        <v>749.66</v>
      </c>
      <c r="F85" t="s">
        <v>18</v>
      </c>
      <c r="G85" t="s">
        <v>19</v>
      </c>
      <c r="H85" t="s">
        <v>275</v>
      </c>
      <c r="I85" t="s">
        <v>276</v>
      </c>
      <c r="J85" t="s">
        <v>277</v>
      </c>
      <c r="K85">
        <v>127</v>
      </c>
      <c r="L85">
        <v>1270.64</v>
      </c>
      <c r="M85" t="s">
        <v>23</v>
      </c>
      <c r="N85" t="s">
        <v>24</v>
      </c>
      <c r="O85">
        <v>106</v>
      </c>
      <c r="P85">
        <v>3</v>
      </c>
      <c r="Q85">
        <v>3</v>
      </c>
      <c r="R85">
        <f t="shared" si="14"/>
        <v>0</v>
      </c>
    </row>
    <row r="86" spans="1:18">
      <c r="A86">
        <f t="shared" si="10"/>
        <v>470.3125</v>
      </c>
      <c r="B86">
        <f t="shared" si="11"/>
        <v>402.364583333334</v>
      </c>
      <c r="C86">
        <f t="shared" si="12"/>
        <v>67.9479166666662</v>
      </c>
      <c r="D86" s="1">
        <f t="shared" si="13"/>
        <v>0.12641472868217</v>
      </c>
      <c r="E86">
        <v>537.5</v>
      </c>
      <c r="F86" t="s">
        <v>18</v>
      </c>
      <c r="G86" t="s">
        <v>19</v>
      </c>
      <c r="H86" t="s">
        <v>278</v>
      </c>
      <c r="I86" t="s">
        <v>279</v>
      </c>
      <c r="J86" t="s">
        <v>280</v>
      </c>
      <c r="K86">
        <v>125</v>
      </c>
      <c r="L86">
        <v>955.88</v>
      </c>
      <c r="M86" t="s">
        <v>40</v>
      </c>
      <c r="N86" t="s">
        <v>24</v>
      </c>
      <c r="O86">
        <v>88</v>
      </c>
      <c r="P86">
        <v>3.21891666666667</v>
      </c>
      <c r="Q86">
        <v>3.1886</v>
      </c>
      <c r="R86">
        <f t="shared" si="14"/>
        <v>-0.0303166666666699</v>
      </c>
    </row>
    <row r="87" spans="1:18">
      <c r="A87">
        <f t="shared" si="10"/>
        <v>301.875</v>
      </c>
      <c r="B87">
        <f t="shared" si="11"/>
        <v>268.802916666667</v>
      </c>
      <c r="C87">
        <f t="shared" si="12"/>
        <v>33.072083333333</v>
      </c>
      <c r="D87" s="1">
        <f t="shared" si="13"/>
        <v>0.09586111111111</v>
      </c>
      <c r="E87">
        <v>345</v>
      </c>
      <c r="F87" t="s">
        <v>18</v>
      </c>
      <c r="G87" t="s">
        <v>19</v>
      </c>
      <c r="H87" t="s">
        <v>281</v>
      </c>
      <c r="I87" t="s">
        <v>282</v>
      </c>
      <c r="J87" t="s">
        <v>283</v>
      </c>
      <c r="K87">
        <v>115</v>
      </c>
      <c r="L87">
        <v>584.2</v>
      </c>
      <c r="M87" t="s">
        <v>84</v>
      </c>
      <c r="N87" t="s">
        <v>24</v>
      </c>
      <c r="O87">
        <v>77</v>
      </c>
      <c r="P87">
        <v>2.33741666666667</v>
      </c>
      <c r="Q87">
        <v>2.3374</v>
      </c>
      <c r="R87">
        <f t="shared" si="14"/>
        <v>-1.66666666698845e-5</v>
      </c>
    </row>
    <row r="88" spans="1:18">
      <c r="A88">
        <f t="shared" si="10"/>
        <v>622.9125</v>
      </c>
      <c r="B88">
        <f t="shared" si="11"/>
        <v>470.682666666666</v>
      </c>
      <c r="C88">
        <f t="shared" si="12"/>
        <v>152.229833333334</v>
      </c>
      <c r="D88" s="1">
        <f t="shared" si="13"/>
        <v>0.213835978835979</v>
      </c>
      <c r="E88">
        <v>711.9</v>
      </c>
      <c r="F88" t="s">
        <v>18</v>
      </c>
      <c r="G88" t="s">
        <v>19</v>
      </c>
      <c r="H88" t="s">
        <v>284</v>
      </c>
      <c r="I88" t="s">
        <v>285</v>
      </c>
      <c r="J88" t="s">
        <v>286</v>
      </c>
      <c r="K88">
        <v>113</v>
      </c>
      <c r="L88">
        <v>1186.5</v>
      </c>
      <c r="M88" t="s">
        <v>23</v>
      </c>
      <c r="N88" t="s">
        <v>24</v>
      </c>
      <c r="O88">
        <v>88</v>
      </c>
      <c r="P88">
        <v>4.16533333333333</v>
      </c>
      <c r="Q88">
        <v>4.7198</v>
      </c>
      <c r="R88">
        <f t="shared" si="14"/>
        <v>0.55446666666667</v>
      </c>
    </row>
    <row r="89" spans="1:18">
      <c r="A89">
        <f t="shared" si="10"/>
        <v>595.35</v>
      </c>
      <c r="B89">
        <f t="shared" si="11"/>
        <v>613.314</v>
      </c>
      <c r="C89">
        <f t="shared" si="12"/>
        <v>-17.9639999999996</v>
      </c>
      <c r="D89" s="1">
        <f t="shared" si="13"/>
        <v>-0.0264021164021158</v>
      </c>
      <c r="E89">
        <v>680.4</v>
      </c>
      <c r="F89" t="s">
        <v>18</v>
      </c>
      <c r="G89" t="s">
        <v>19</v>
      </c>
      <c r="H89" t="s">
        <v>287</v>
      </c>
      <c r="I89" t="s">
        <v>288</v>
      </c>
      <c r="J89" t="s">
        <v>289</v>
      </c>
      <c r="K89">
        <v>108</v>
      </c>
      <c r="L89">
        <v>1134</v>
      </c>
      <c r="M89" t="s">
        <v>23</v>
      </c>
      <c r="N89" t="s">
        <v>24</v>
      </c>
      <c r="O89">
        <v>88</v>
      </c>
      <c r="P89">
        <v>5.67883333333333</v>
      </c>
      <c r="Q89">
        <v>5.6788</v>
      </c>
      <c r="R89">
        <f t="shared" si="14"/>
        <v>-3.3333333329999e-5</v>
      </c>
    </row>
    <row r="90" spans="1:18">
      <c r="A90">
        <f t="shared" si="10"/>
        <v>337.05</v>
      </c>
      <c r="B90">
        <f t="shared" si="11"/>
        <v>253.167944444445</v>
      </c>
      <c r="C90">
        <f t="shared" si="12"/>
        <v>83.8820555555551</v>
      </c>
      <c r="D90" s="1">
        <f t="shared" si="13"/>
        <v>0.217762345679011</v>
      </c>
      <c r="E90">
        <v>385.2</v>
      </c>
      <c r="F90" t="s">
        <v>18</v>
      </c>
      <c r="G90" t="s">
        <v>19</v>
      </c>
      <c r="H90" t="s">
        <v>290</v>
      </c>
      <c r="I90" t="s">
        <v>291</v>
      </c>
      <c r="J90" t="s">
        <v>292</v>
      </c>
      <c r="K90">
        <v>107</v>
      </c>
      <c r="L90">
        <v>647.16</v>
      </c>
      <c r="M90" t="s">
        <v>40</v>
      </c>
      <c r="N90" t="s">
        <v>24</v>
      </c>
      <c r="O90">
        <v>89</v>
      </c>
      <c r="P90">
        <v>2.36605555555556</v>
      </c>
      <c r="Q90">
        <v>2.366</v>
      </c>
      <c r="R90">
        <f t="shared" si="14"/>
        <v>-5.55555555599163e-5</v>
      </c>
    </row>
    <row r="91" spans="1:18">
      <c r="A91">
        <f t="shared" si="10"/>
        <v>724.5</v>
      </c>
      <c r="B91">
        <f t="shared" si="11"/>
        <v>644</v>
      </c>
      <c r="C91">
        <f t="shared" si="12"/>
        <v>80.5</v>
      </c>
      <c r="D91" s="1">
        <f t="shared" si="13"/>
        <v>0.0972222222222222</v>
      </c>
      <c r="E91">
        <v>828</v>
      </c>
      <c r="F91" t="s">
        <v>18</v>
      </c>
      <c r="G91" t="s">
        <v>19</v>
      </c>
      <c r="H91" t="s">
        <v>293</v>
      </c>
      <c r="I91" t="s">
        <v>294</v>
      </c>
      <c r="J91" t="s">
        <v>295</v>
      </c>
      <c r="K91">
        <v>92</v>
      </c>
      <c r="L91">
        <v>1369.7</v>
      </c>
      <c r="M91" t="s">
        <v>23</v>
      </c>
      <c r="N91" t="s">
        <v>24</v>
      </c>
      <c r="O91">
        <v>73</v>
      </c>
      <c r="P91">
        <v>7</v>
      </c>
      <c r="Q91">
        <v>7</v>
      </c>
      <c r="R91">
        <f t="shared" si="14"/>
        <v>0</v>
      </c>
    </row>
    <row r="92" spans="1:18">
      <c r="A92">
        <f t="shared" si="10"/>
        <v>286.65</v>
      </c>
      <c r="B92">
        <f t="shared" si="11"/>
        <v>242.666666666667</v>
      </c>
      <c r="C92">
        <f t="shared" si="12"/>
        <v>43.9833333333331</v>
      </c>
      <c r="D92" s="1">
        <f t="shared" si="13"/>
        <v>0.134259259259258</v>
      </c>
      <c r="E92">
        <v>327.6</v>
      </c>
      <c r="F92" t="s">
        <v>18</v>
      </c>
      <c r="G92" t="s">
        <v>19</v>
      </c>
      <c r="H92" t="s">
        <v>296</v>
      </c>
      <c r="I92" t="s">
        <v>297</v>
      </c>
      <c r="J92" t="s">
        <v>298</v>
      </c>
      <c r="K92">
        <v>91</v>
      </c>
      <c r="L92">
        <v>546</v>
      </c>
      <c r="M92" t="s">
        <v>40</v>
      </c>
      <c r="N92" t="s">
        <v>44</v>
      </c>
      <c r="O92">
        <v>68</v>
      </c>
      <c r="P92">
        <v>2.66666666666667</v>
      </c>
      <c r="Q92">
        <v>2.6667</v>
      </c>
      <c r="R92">
        <f t="shared" si="14"/>
        <v>3.3333333329999e-5</v>
      </c>
    </row>
    <row r="93" spans="1:18">
      <c r="A93">
        <f t="shared" si="10"/>
        <v>645.75</v>
      </c>
      <c r="B93">
        <f t="shared" si="11"/>
        <v>540</v>
      </c>
      <c r="C93">
        <f t="shared" si="12"/>
        <v>105.75</v>
      </c>
      <c r="D93" s="1">
        <f t="shared" si="13"/>
        <v>0.143292682926829</v>
      </c>
      <c r="E93">
        <v>738</v>
      </c>
      <c r="F93" t="s">
        <v>18</v>
      </c>
      <c r="G93" t="s">
        <v>19</v>
      </c>
      <c r="H93" t="s">
        <v>299</v>
      </c>
      <c r="I93" t="s">
        <v>300</v>
      </c>
      <c r="J93" t="s">
        <v>301</v>
      </c>
      <c r="K93">
        <v>90</v>
      </c>
      <c r="L93">
        <v>1180.01</v>
      </c>
      <c r="M93" t="s">
        <v>84</v>
      </c>
      <c r="N93" t="s">
        <v>24</v>
      </c>
      <c r="O93">
        <v>71</v>
      </c>
      <c r="P93">
        <v>6</v>
      </c>
      <c r="Q93">
        <v>6</v>
      </c>
      <c r="R93">
        <f t="shared" si="14"/>
        <v>0</v>
      </c>
    </row>
    <row r="94" spans="1:18">
      <c r="A94">
        <f t="shared" si="10"/>
        <v>287.7525</v>
      </c>
      <c r="B94">
        <f t="shared" si="11"/>
        <v>295.8</v>
      </c>
      <c r="C94">
        <f t="shared" si="12"/>
        <v>-8.04750000000001</v>
      </c>
      <c r="D94" s="1">
        <f t="shared" si="13"/>
        <v>-0.0244708994708995</v>
      </c>
      <c r="E94">
        <v>328.86</v>
      </c>
      <c r="F94" t="s">
        <v>18</v>
      </c>
      <c r="G94" t="s">
        <v>19</v>
      </c>
      <c r="H94" t="s">
        <v>302</v>
      </c>
      <c r="I94" t="s">
        <v>303</v>
      </c>
      <c r="J94" t="s">
        <v>304</v>
      </c>
      <c r="K94">
        <v>87</v>
      </c>
      <c r="L94">
        <v>522</v>
      </c>
      <c r="M94" t="s">
        <v>84</v>
      </c>
      <c r="N94" t="s">
        <v>24</v>
      </c>
      <c r="O94">
        <v>72</v>
      </c>
      <c r="P94">
        <v>3.4</v>
      </c>
      <c r="Q94">
        <v>3.4</v>
      </c>
      <c r="R94">
        <f t="shared" si="14"/>
        <v>0</v>
      </c>
    </row>
    <row r="95" spans="1:18">
      <c r="A95">
        <f t="shared" si="10"/>
        <v>507.15</v>
      </c>
      <c r="B95">
        <f t="shared" si="11"/>
        <v>441.571666666667</v>
      </c>
      <c r="C95">
        <f t="shared" si="12"/>
        <v>65.578333333333</v>
      </c>
      <c r="D95" s="1">
        <f t="shared" si="13"/>
        <v>0.113144122383252</v>
      </c>
      <c r="E95">
        <v>579.6</v>
      </c>
      <c r="F95" t="s">
        <v>18</v>
      </c>
      <c r="G95" t="s">
        <v>19</v>
      </c>
      <c r="H95" t="s">
        <v>305</v>
      </c>
      <c r="I95" t="s">
        <v>306</v>
      </c>
      <c r="J95" t="s">
        <v>307</v>
      </c>
      <c r="K95">
        <v>84</v>
      </c>
      <c r="L95">
        <v>966</v>
      </c>
      <c r="M95" t="s">
        <v>84</v>
      </c>
      <c r="N95" t="s">
        <v>24</v>
      </c>
      <c r="O95">
        <v>75</v>
      </c>
      <c r="P95">
        <v>5.25680555555556</v>
      </c>
      <c r="Q95">
        <v>5.2568</v>
      </c>
      <c r="R95">
        <f t="shared" si="14"/>
        <v>-5.55555555958875e-6</v>
      </c>
    </row>
    <row r="96" spans="1:18">
      <c r="A96">
        <f t="shared" si="10"/>
        <v>290.325</v>
      </c>
      <c r="B96">
        <f t="shared" si="11"/>
        <v>268.6</v>
      </c>
      <c r="C96">
        <f t="shared" si="12"/>
        <v>21.725</v>
      </c>
      <c r="D96" s="1">
        <f t="shared" si="13"/>
        <v>0.0654761904761905</v>
      </c>
      <c r="E96">
        <v>331.8</v>
      </c>
      <c r="F96" t="s">
        <v>18</v>
      </c>
      <c r="G96" t="s">
        <v>19</v>
      </c>
      <c r="H96" t="s">
        <v>308</v>
      </c>
      <c r="I96" t="s">
        <v>309</v>
      </c>
      <c r="J96" t="s">
        <v>310</v>
      </c>
      <c r="K96">
        <v>79</v>
      </c>
      <c r="L96">
        <v>552.16</v>
      </c>
      <c r="M96" t="s">
        <v>84</v>
      </c>
      <c r="N96" t="s">
        <v>24</v>
      </c>
      <c r="O96">
        <v>60</v>
      </c>
      <c r="P96">
        <v>3.4</v>
      </c>
      <c r="Q96">
        <v>3.4</v>
      </c>
      <c r="R96">
        <f t="shared" si="14"/>
        <v>0</v>
      </c>
    </row>
    <row r="97" spans="1:18">
      <c r="A97">
        <f t="shared" si="10"/>
        <v>279.825</v>
      </c>
      <c r="B97">
        <f t="shared" si="11"/>
        <v>265.17075</v>
      </c>
      <c r="C97">
        <f t="shared" si="12"/>
        <v>14.65425</v>
      </c>
      <c r="D97" s="1">
        <f t="shared" si="13"/>
        <v>0.0458231707317073</v>
      </c>
      <c r="E97">
        <v>319.8</v>
      </c>
      <c r="F97" t="s">
        <v>18</v>
      </c>
      <c r="G97" t="s">
        <v>19</v>
      </c>
      <c r="H97" t="s">
        <v>311</v>
      </c>
      <c r="I97" t="s">
        <v>312</v>
      </c>
      <c r="J97" t="s">
        <v>313</v>
      </c>
      <c r="K97">
        <v>78</v>
      </c>
      <c r="L97">
        <v>507</v>
      </c>
      <c r="M97" t="s">
        <v>84</v>
      </c>
      <c r="N97" t="s">
        <v>24</v>
      </c>
      <c r="O97">
        <v>64</v>
      </c>
      <c r="P97">
        <v>3.399625</v>
      </c>
      <c r="Q97">
        <v>3.3996</v>
      </c>
      <c r="R97">
        <f t="shared" si="14"/>
        <v>-2.49999999999417e-5</v>
      </c>
    </row>
    <row r="98" spans="1:18">
      <c r="A98">
        <f t="shared" si="10"/>
        <v>286.65</v>
      </c>
      <c r="B98">
        <f t="shared" si="11"/>
        <v>220.501125</v>
      </c>
      <c r="C98">
        <f t="shared" si="12"/>
        <v>66.148875</v>
      </c>
      <c r="D98" s="1">
        <f t="shared" si="13"/>
        <v>0.201919642857143</v>
      </c>
      <c r="E98">
        <v>327.6</v>
      </c>
      <c r="F98" t="s">
        <v>18</v>
      </c>
      <c r="G98" t="s">
        <v>19</v>
      </c>
      <c r="H98" t="s">
        <v>314</v>
      </c>
      <c r="I98" t="s">
        <v>315</v>
      </c>
      <c r="J98" t="s">
        <v>316</v>
      </c>
      <c r="K98">
        <v>78</v>
      </c>
      <c r="L98">
        <v>546</v>
      </c>
      <c r="M98" t="s">
        <v>84</v>
      </c>
      <c r="N98" t="s">
        <v>24</v>
      </c>
      <c r="O98">
        <v>59</v>
      </c>
      <c r="P98">
        <v>2.8269375</v>
      </c>
      <c r="Q98">
        <v>2.8269</v>
      </c>
      <c r="R98">
        <f t="shared" si="14"/>
        <v>-3.74999999999126e-5</v>
      </c>
    </row>
    <row r="99" spans="1:18">
      <c r="A99">
        <f t="shared" si="10"/>
        <v>872.48</v>
      </c>
      <c r="B99">
        <f t="shared" ref="B99:B130" si="15">K99*P99</f>
        <v>753.616</v>
      </c>
      <c r="C99">
        <f t="shared" ref="C99:C130" si="16">A99-B99</f>
        <v>118.864</v>
      </c>
      <c r="D99" s="1">
        <f t="shared" ref="D99:D130" si="17">C99/E99</f>
        <v>0.119207317073171</v>
      </c>
      <c r="E99">
        <v>997.12</v>
      </c>
      <c r="F99" t="s">
        <v>18</v>
      </c>
      <c r="G99" t="s">
        <v>19</v>
      </c>
      <c r="H99" t="s">
        <v>317</v>
      </c>
      <c r="I99" t="s">
        <v>318</v>
      </c>
      <c r="J99" t="s">
        <v>319</v>
      </c>
      <c r="K99">
        <v>76</v>
      </c>
      <c r="L99">
        <v>1560</v>
      </c>
      <c r="M99" t="s">
        <v>84</v>
      </c>
      <c r="N99" t="s">
        <v>320</v>
      </c>
      <c r="O99">
        <v>62</v>
      </c>
      <c r="P99">
        <v>9.916</v>
      </c>
      <c r="Q99">
        <v>9.916</v>
      </c>
      <c r="R99">
        <f t="shared" ref="R99:R130" si="18">Q99-P99</f>
        <v>0</v>
      </c>
    </row>
    <row r="100" spans="1:18">
      <c r="A100">
        <f t="shared" si="10"/>
        <v>285.95</v>
      </c>
      <c r="B100">
        <f t="shared" si="15"/>
        <v>258.235333333333</v>
      </c>
      <c r="C100">
        <f t="shared" si="16"/>
        <v>27.7146666666669</v>
      </c>
      <c r="D100" s="1">
        <f t="shared" si="17"/>
        <v>0.0848062015503884</v>
      </c>
      <c r="E100">
        <v>326.8</v>
      </c>
      <c r="F100" t="s">
        <v>18</v>
      </c>
      <c r="G100" t="s">
        <v>19</v>
      </c>
      <c r="H100" t="s">
        <v>321</v>
      </c>
      <c r="I100" t="s">
        <v>322</v>
      </c>
      <c r="J100" t="s">
        <v>323</v>
      </c>
      <c r="K100">
        <v>76</v>
      </c>
      <c r="L100">
        <v>579.4</v>
      </c>
      <c r="M100" t="s">
        <v>84</v>
      </c>
      <c r="N100" t="s">
        <v>24</v>
      </c>
      <c r="O100">
        <v>55</v>
      </c>
      <c r="P100">
        <v>3.39783333333333</v>
      </c>
      <c r="Q100">
        <v>3.3978</v>
      </c>
      <c r="R100">
        <f t="shared" si="18"/>
        <v>-3.3333333329999e-5</v>
      </c>
    </row>
    <row r="101" spans="1:18">
      <c r="A101">
        <f t="shared" si="10"/>
        <v>556.85</v>
      </c>
      <c r="B101">
        <f t="shared" si="15"/>
        <v>471.347111111111</v>
      </c>
      <c r="C101">
        <f t="shared" si="16"/>
        <v>85.5028888888886</v>
      </c>
      <c r="D101" s="1">
        <f t="shared" si="17"/>
        <v>0.134354005167958</v>
      </c>
      <c r="E101">
        <v>636.4</v>
      </c>
      <c r="F101" t="s">
        <v>18</v>
      </c>
      <c r="G101" t="s">
        <v>19</v>
      </c>
      <c r="H101" t="s">
        <v>324</v>
      </c>
      <c r="I101" t="s">
        <v>325</v>
      </c>
      <c r="J101" t="s">
        <v>326</v>
      </c>
      <c r="K101">
        <v>74</v>
      </c>
      <c r="L101">
        <v>1038.9</v>
      </c>
      <c r="M101" t="s">
        <v>84</v>
      </c>
      <c r="N101" t="s">
        <v>24</v>
      </c>
      <c r="O101">
        <v>59</v>
      </c>
      <c r="P101">
        <v>6.36955555555556</v>
      </c>
      <c r="Q101">
        <v>6.3696</v>
      </c>
      <c r="R101">
        <f t="shared" si="18"/>
        <v>4.44444444402947e-5</v>
      </c>
    </row>
    <row r="102" spans="1:18">
      <c r="A102">
        <f t="shared" si="10"/>
        <v>446.775</v>
      </c>
      <c r="B102">
        <f t="shared" si="15"/>
        <v>359.92630952381</v>
      </c>
      <c r="C102">
        <f t="shared" si="16"/>
        <v>86.8486904761903</v>
      </c>
      <c r="D102" s="1">
        <f t="shared" si="17"/>
        <v>0.170091442374051</v>
      </c>
      <c r="E102">
        <v>510.6</v>
      </c>
      <c r="F102" t="s">
        <v>18</v>
      </c>
      <c r="G102" t="s">
        <v>19</v>
      </c>
      <c r="H102" t="s">
        <v>327</v>
      </c>
      <c r="I102" t="s">
        <v>328</v>
      </c>
      <c r="J102" t="s">
        <v>329</v>
      </c>
      <c r="K102">
        <v>74</v>
      </c>
      <c r="L102">
        <v>845.3</v>
      </c>
      <c r="M102" t="s">
        <v>84</v>
      </c>
      <c r="N102" t="s">
        <v>24</v>
      </c>
      <c r="O102">
        <v>61</v>
      </c>
      <c r="P102">
        <v>4.86386904761905</v>
      </c>
      <c r="Q102">
        <v>4.8639</v>
      </c>
      <c r="R102">
        <f t="shared" si="18"/>
        <v>3.09523809498558e-5</v>
      </c>
    </row>
    <row r="103" spans="1:18">
      <c r="A103">
        <f t="shared" si="10"/>
        <v>721.7875</v>
      </c>
      <c r="B103">
        <f t="shared" si="15"/>
        <v>622.8433</v>
      </c>
      <c r="C103">
        <f t="shared" si="16"/>
        <v>98.9442</v>
      </c>
      <c r="D103" s="1">
        <f t="shared" si="17"/>
        <v>0.119946902654867</v>
      </c>
      <c r="E103">
        <v>824.9</v>
      </c>
      <c r="F103" t="s">
        <v>18</v>
      </c>
      <c r="G103" t="s">
        <v>19</v>
      </c>
      <c r="H103" t="s">
        <v>330</v>
      </c>
      <c r="I103" t="s">
        <v>331</v>
      </c>
      <c r="J103" t="s">
        <v>332</v>
      </c>
      <c r="K103">
        <v>73</v>
      </c>
      <c r="L103">
        <v>1277.5</v>
      </c>
      <c r="M103" t="s">
        <v>40</v>
      </c>
      <c r="N103" t="s">
        <v>24</v>
      </c>
      <c r="O103">
        <v>66</v>
      </c>
      <c r="P103">
        <v>8.5321</v>
      </c>
      <c r="Q103">
        <v>8.53</v>
      </c>
      <c r="R103">
        <f t="shared" si="18"/>
        <v>-0.00210000000000043</v>
      </c>
    </row>
    <row r="104" spans="1:18">
      <c r="A104">
        <f t="shared" si="10"/>
        <v>378.35</v>
      </c>
      <c r="B104">
        <f t="shared" si="15"/>
        <v>277.4</v>
      </c>
      <c r="C104">
        <f t="shared" si="16"/>
        <v>100.95</v>
      </c>
      <c r="D104" s="1">
        <f t="shared" si="17"/>
        <v>0.233464384828862</v>
      </c>
      <c r="E104">
        <v>432.4</v>
      </c>
      <c r="F104" t="s">
        <v>18</v>
      </c>
      <c r="G104" t="s">
        <v>19</v>
      </c>
      <c r="H104" t="s">
        <v>333</v>
      </c>
      <c r="I104" t="s">
        <v>334</v>
      </c>
      <c r="J104" t="s">
        <v>335</v>
      </c>
      <c r="K104">
        <v>73</v>
      </c>
      <c r="L104">
        <v>732.75</v>
      </c>
      <c r="M104" t="s">
        <v>84</v>
      </c>
      <c r="N104" t="s">
        <v>24</v>
      </c>
      <c r="O104">
        <v>64</v>
      </c>
      <c r="P104">
        <v>3.8</v>
      </c>
      <c r="Q104">
        <v>3.8</v>
      </c>
      <c r="R104">
        <f t="shared" si="18"/>
        <v>0</v>
      </c>
    </row>
    <row r="105" spans="1:18">
      <c r="A105">
        <f t="shared" si="10"/>
        <v>207.9</v>
      </c>
      <c r="B105">
        <f t="shared" si="15"/>
        <v>176.4</v>
      </c>
      <c r="C105">
        <f t="shared" si="16"/>
        <v>31.5</v>
      </c>
      <c r="D105" s="1">
        <f t="shared" si="17"/>
        <v>0.132575757575758</v>
      </c>
      <c r="E105">
        <v>237.6</v>
      </c>
      <c r="F105" t="s">
        <v>18</v>
      </c>
      <c r="G105" t="s">
        <v>19</v>
      </c>
      <c r="H105" t="s">
        <v>336</v>
      </c>
      <c r="I105" t="s">
        <v>337</v>
      </c>
      <c r="J105" t="s">
        <v>338</v>
      </c>
      <c r="K105">
        <v>72</v>
      </c>
      <c r="L105">
        <v>395.34</v>
      </c>
      <c r="M105" t="s">
        <v>40</v>
      </c>
      <c r="N105" t="s">
        <v>24</v>
      </c>
      <c r="O105">
        <v>57</v>
      </c>
      <c r="P105">
        <v>2.45</v>
      </c>
      <c r="Q105">
        <v>2.45</v>
      </c>
      <c r="R105">
        <f t="shared" si="18"/>
        <v>0</v>
      </c>
    </row>
    <row r="106" spans="1:18">
      <c r="A106">
        <f t="shared" si="10"/>
        <v>484.575</v>
      </c>
      <c r="B106">
        <f t="shared" si="15"/>
        <v>461.739625</v>
      </c>
      <c r="C106">
        <f t="shared" si="16"/>
        <v>22.8353749999999</v>
      </c>
      <c r="D106" s="1">
        <f t="shared" si="17"/>
        <v>0.0412339743589743</v>
      </c>
      <c r="E106">
        <v>553.8</v>
      </c>
      <c r="F106" t="s">
        <v>18</v>
      </c>
      <c r="G106" t="s">
        <v>19</v>
      </c>
      <c r="H106" t="s">
        <v>339</v>
      </c>
      <c r="I106" t="s">
        <v>340</v>
      </c>
      <c r="J106" t="s">
        <v>341</v>
      </c>
      <c r="K106">
        <v>71</v>
      </c>
      <c r="L106">
        <v>921.44</v>
      </c>
      <c r="M106" t="s">
        <v>23</v>
      </c>
      <c r="N106" t="s">
        <v>24</v>
      </c>
      <c r="O106">
        <v>59</v>
      </c>
      <c r="P106">
        <v>6.503375</v>
      </c>
      <c r="Q106">
        <v>6.2889</v>
      </c>
      <c r="R106">
        <f t="shared" si="18"/>
        <v>-0.214475</v>
      </c>
    </row>
    <row r="107" spans="1:18">
      <c r="A107">
        <f t="shared" si="10"/>
        <v>307.9125</v>
      </c>
      <c r="B107">
        <f t="shared" si="15"/>
        <v>269.1</v>
      </c>
      <c r="C107">
        <f t="shared" si="16"/>
        <v>38.8125</v>
      </c>
      <c r="D107" s="1">
        <f t="shared" si="17"/>
        <v>0.110294117647059</v>
      </c>
      <c r="E107">
        <v>351.9</v>
      </c>
      <c r="F107" t="s">
        <v>18</v>
      </c>
      <c r="G107" t="s">
        <v>19</v>
      </c>
      <c r="H107" t="s">
        <v>342</v>
      </c>
      <c r="I107" t="s">
        <v>343</v>
      </c>
      <c r="J107" t="s">
        <v>344</v>
      </c>
      <c r="K107">
        <v>69</v>
      </c>
      <c r="L107">
        <v>580.33</v>
      </c>
      <c r="M107" t="s">
        <v>40</v>
      </c>
      <c r="N107" t="s">
        <v>24</v>
      </c>
      <c r="O107">
        <v>49</v>
      </c>
      <c r="P107">
        <v>3.9</v>
      </c>
      <c r="Q107">
        <v>3.9</v>
      </c>
      <c r="R107">
        <f t="shared" si="18"/>
        <v>0</v>
      </c>
    </row>
    <row r="108" spans="1:18">
      <c r="A108">
        <f t="shared" si="10"/>
        <v>196.35</v>
      </c>
      <c r="B108">
        <f t="shared" si="15"/>
        <v>166.6</v>
      </c>
      <c r="C108">
        <f t="shared" si="16"/>
        <v>29.75</v>
      </c>
      <c r="D108" s="1">
        <f t="shared" si="17"/>
        <v>0.132575757575757</v>
      </c>
      <c r="E108">
        <v>224.4</v>
      </c>
      <c r="F108" t="s">
        <v>18</v>
      </c>
      <c r="G108" t="s">
        <v>19</v>
      </c>
      <c r="H108" t="s">
        <v>345</v>
      </c>
      <c r="I108" t="s">
        <v>346</v>
      </c>
      <c r="J108" t="s">
        <v>347</v>
      </c>
      <c r="K108">
        <v>68</v>
      </c>
      <c r="L108">
        <v>374</v>
      </c>
      <c r="M108" t="s">
        <v>23</v>
      </c>
      <c r="N108" t="s">
        <v>24</v>
      </c>
      <c r="O108">
        <v>53</v>
      </c>
      <c r="P108">
        <v>2.45</v>
      </c>
      <c r="Q108">
        <v>2.45</v>
      </c>
      <c r="R108">
        <f t="shared" si="18"/>
        <v>0</v>
      </c>
    </row>
    <row r="109" spans="1:18">
      <c r="A109">
        <f t="shared" si="10"/>
        <v>204.75</v>
      </c>
      <c r="B109">
        <f t="shared" si="15"/>
        <v>143</v>
      </c>
      <c r="C109">
        <f t="shared" si="16"/>
        <v>61.75</v>
      </c>
      <c r="D109" s="1">
        <f t="shared" si="17"/>
        <v>0.263888888888889</v>
      </c>
      <c r="E109">
        <v>234</v>
      </c>
      <c r="F109" t="s">
        <v>18</v>
      </c>
      <c r="G109" t="s">
        <v>19</v>
      </c>
      <c r="H109" t="s">
        <v>348</v>
      </c>
      <c r="I109" t="s">
        <v>349</v>
      </c>
      <c r="J109" t="s">
        <v>350</v>
      </c>
      <c r="K109">
        <v>65</v>
      </c>
      <c r="L109">
        <v>390</v>
      </c>
      <c r="M109" t="s">
        <v>84</v>
      </c>
      <c r="N109" t="s">
        <v>24</v>
      </c>
      <c r="O109">
        <v>54</v>
      </c>
      <c r="P109">
        <v>2.2</v>
      </c>
      <c r="Q109">
        <v>2.2</v>
      </c>
      <c r="R109">
        <f t="shared" si="18"/>
        <v>0</v>
      </c>
    </row>
    <row r="110" spans="1:18">
      <c r="A110">
        <f t="shared" si="10"/>
        <v>341.25</v>
      </c>
      <c r="B110">
        <f t="shared" si="15"/>
        <v>247</v>
      </c>
      <c r="C110">
        <f t="shared" si="16"/>
        <v>94.25</v>
      </c>
      <c r="D110" s="1">
        <f t="shared" si="17"/>
        <v>0.241666666666667</v>
      </c>
      <c r="E110">
        <v>390</v>
      </c>
      <c r="F110" t="s">
        <v>18</v>
      </c>
      <c r="G110" t="s">
        <v>19</v>
      </c>
      <c r="H110" t="s">
        <v>351</v>
      </c>
      <c r="I110" t="s">
        <v>352</v>
      </c>
      <c r="J110" t="s">
        <v>353</v>
      </c>
      <c r="K110">
        <v>65</v>
      </c>
      <c r="L110">
        <v>650</v>
      </c>
      <c r="M110" t="s">
        <v>84</v>
      </c>
      <c r="N110" t="s">
        <v>24</v>
      </c>
      <c r="O110">
        <v>60</v>
      </c>
      <c r="P110">
        <v>3.8</v>
      </c>
      <c r="Q110">
        <v>3.8</v>
      </c>
      <c r="R110">
        <f t="shared" si="18"/>
        <v>0</v>
      </c>
    </row>
    <row r="111" spans="1:18">
      <c r="A111">
        <f t="shared" si="10"/>
        <v>201.6</v>
      </c>
      <c r="B111">
        <f t="shared" si="15"/>
        <v>191.996444444444</v>
      </c>
      <c r="C111">
        <f t="shared" si="16"/>
        <v>9.60355555555583</v>
      </c>
      <c r="D111" s="1">
        <f t="shared" si="17"/>
        <v>0.0416820987654333</v>
      </c>
      <c r="E111">
        <v>230.4</v>
      </c>
      <c r="F111" t="s">
        <v>18</v>
      </c>
      <c r="G111" t="s">
        <v>19</v>
      </c>
      <c r="H111" t="s">
        <v>354</v>
      </c>
      <c r="I111" t="s">
        <v>355</v>
      </c>
      <c r="J111" t="s">
        <v>356</v>
      </c>
      <c r="K111">
        <v>64</v>
      </c>
      <c r="L111">
        <v>382.8</v>
      </c>
      <c r="M111" t="s">
        <v>40</v>
      </c>
      <c r="N111" t="s">
        <v>24</v>
      </c>
      <c r="O111">
        <v>59</v>
      </c>
      <c r="P111">
        <v>2.99994444444444</v>
      </c>
      <c r="Q111">
        <v>2.9999</v>
      </c>
      <c r="R111">
        <f t="shared" si="18"/>
        <v>-4.44444444402947e-5</v>
      </c>
    </row>
    <row r="112" spans="1:18">
      <c r="A112">
        <f t="shared" ref="A112:A135" si="19">E112*0.875</f>
        <v>515.375</v>
      </c>
      <c r="B112">
        <f t="shared" si="15"/>
        <v>423.68475</v>
      </c>
      <c r="C112">
        <f t="shared" si="16"/>
        <v>91.69025</v>
      </c>
      <c r="D112" s="1">
        <f t="shared" si="17"/>
        <v>0.155671052631579</v>
      </c>
      <c r="E112">
        <v>589</v>
      </c>
      <c r="F112" t="s">
        <v>18</v>
      </c>
      <c r="G112" t="s">
        <v>19</v>
      </c>
      <c r="H112" t="s">
        <v>357</v>
      </c>
      <c r="I112" t="s">
        <v>358</v>
      </c>
      <c r="J112" t="s">
        <v>359</v>
      </c>
      <c r="K112">
        <v>62</v>
      </c>
      <c r="L112">
        <v>997.26</v>
      </c>
      <c r="M112" t="s">
        <v>84</v>
      </c>
      <c r="N112" t="s">
        <v>24</v>
      </c>
      <c r="O112">
        <v>56</v>
      </c>
      <c r="P112">
        <v>6.833625</v>
      </c>
      <c r="Q112">
        <v>6.8336</v>
      </c>
      <c r="R112">
        <f t="shared" si="18"/>
        <v>-2.49999999999417e-5</v>
      </c>
    </row>
    <row r="113" spans="1:18">
      <c r="A113">
        <f t="shared" si="19"/>
        <v>416.325</v>
      </c>
      <c r="B113">
        <f t="shared" si="15"/>
        <v>394.436166666667</v>
      </c>
      <c r="C113">
        <f t="shared" si="16"/>
        <v>21.8888333333331</v>
      </c>
      <c r="D113" s="1">
        <f t="shared" si="17"/>
        <v>0.0460042735042731</v>
      </c>
      <c r="E113">
        <v>475.8</v>
      </c>
      <c r="F113" t="s">
        <v>18</v>
      </c>
      <c r="G113" t="s">
        <v>19</v>
      </c>
      <c r="H113" t="s">
        <v>360</v>
      </c>
      <c r="I113" t="s">
        <v>361</v>
      </c>
      <c r="J113" t="s">
        <v>362</v>
      </c>
      <c r="K113">
        <v>61</v>
      </c>
      <c r="L113">
        <v>793</v>
      </c>
      <c r="M113" t="s">
        <v>23</v>
      </c>
      <c r="N113" t="s">
        <v>24</v>
      </c>
      <c r="O113">
        <v>51</v>
      </c>
      <c r="P113">
        <v>6.46616666666667</v>
      </c>
      <c r="Q113">
        <v>6.3429</v>
      </c>
      <c r="R113">
        <f t="shared" si="18"/>
        <v>-0.12326666666667</v>
      </c>
    </row>
    <row r="114" spans="1:18">
      <c r="A114">
        <f t="shared" si="19"/>
        <v>258.125</v>
      </c>
      <c r="B114">
        <f t="shared" si="15"/>
        <v>221.2618</v>
      </c>
      <c r="C114">
        <f t="shared" si="16"/>
        <v>36.8632</v>
      </c>
      <c r="D114" s="1">
        <f t="shared" si="17"/>
        <v>0.12496</v>
      </c>
      <c r="E114">
        <v>295</v>
      </c>
      <c r="F114" t="s">
        <v>18</v>
      </c>
      <c r="G114" t="s">
        <v>19</v>
      </c>
      <c r="H114" t="s">
        <v>363</v>
      </c>
      <c r="I114" t="s">
        <v>364</v>
      </c>
      <c r="J114" t="s">
        <v>365</v>
      </c>
      <c r="K114">
        <v>59</v>
      </c>
      <c r="L114">
        <v>500.36</v>
      </c>
      <c r="M114" t="s">
        <v>84</v>
      </c>
      <c r="N114" t="s">
        <v>24</v>
      </c>
      <c r="O114">
        <v>52</v>
      </c>
      <c r="P114">
        <v>3.7502</v>
      </c>
      <c r="Q114">
        <v>3.7502</v>
      </c>
      <c r="R114">
        <f t="shared" si="18"/>
        <v>0</v>
      </c>
    </row>
    <row r="115" spans="1:18">
      <c r="A115">
        <f t="shared" si="19"/>
        <v>701.05</v>
      </c>
      <c r="B115">
        <f t="shared" si="15"/>
        <v>601.775416666665</v>
      </c>
      <c r="C115">
        <f t="shared" si="16"/>
        <v>99.2745833333354</v>
      </c>
      <c r="D115" s="1">
        <f t="shared" si="17"/>
        <v>0.123907368114497</v>
      </c>
      <c r="E115">
        <v>801.2</v>
      </c>
      <c r="F115" t="s">
        <v>18</v>
      </c>
      <c r="G115" t="s">
        <v>19</v>
      </c>
      <c r="H115" t="s">
        <v>366</v>
      </c>
      <c r="I115" t="s">
        <v>367</v>
      </c>
      <c r="J115" t="s">
        <v>368</v>
      </c>
      <c r="K115">
        <v>59</v>
      </c>
      <c r="L115">
        <v>1491.5</v>
      </c>
      <c r="M115" t="s">
        <v>84</v>
      </c>
      <c r="N115" t="s">
        <v>24</v>
      </c>
      <c r="O115">
        <v>57</v>
      </c>
      <c r="P115">
        <v>10.1995833333333</v>
      </c>
      <c r="Q115">
        <v>10.1996</v>
      </c>
      <c r="R115">
        <f t="shared" si="18"/>
        <v>1.66666667009707e-5</v>
      </c>
    </row>
    <row r="116" spans="1:18">
      <c r="A116">
        <f t="shared" si="19"/>
        <v>496.125</v>
      </c>
      <c r="B116">
        <f t="shared" si="15"/>
        <v>413.082</v>
      </c>
      <c r="C116">
        <f t="shared" si="16"/>
        <v>83.0429999999998</v>
      </c>
      <c r="D116" s="1">
        <f t="shared" si="17"/>
        <v>0.146460317460317</v>
      </c>
      <c r="E116">
        <v>567</v>
      </c>
      <c r="F116" t="s">
        <v>18</v>
      </c>
      <c r="G116" t="s">
        <v>19</v>
      </c>
      <c r="H116" t="s">
        <v>369</v>
      </c>
      <c r="I116" t="s">
        <v>370</v>
      </c>
      <c r="J116" t="s">
        <v>371</v>
      </c>
      <c r="K116">
        <v>54</v>
      </c>
      <c r="L116">
        <v>810</v>
      </c>
      <c r="M116" t="s">
        <v>40</v>
      </c>
      <c r="N116" t="s">
        <v>24</v>
      </c>
      <c r="O116">
        <v>51</v>
      </c>
      <c r="P116">
        <v>7.64966666666667</v>
      </c>
      <c r="Q116">
        <v>7.6497</v>
      </c>
      <c r="R116">
        <f t="shared" si="18"/>
        <v>3.3333333329999e-5</v>
      </c>
    </row>
    <row r="117" spans="1:18">
      <c r="A117">
        <f t="shared" si="19"/>
        <v>262.94625</v>
      </c>
      <c r="B117">
        <f t="shared" si="15"/>
        <v>254.4</v>
      </c>
      <c r="C117">
        <f t="shared" si="16"/>
        <v>8.54624999999999</v>
      </c>
      <c r="D117" s="1">
        <f t="shared" si="17"/>
        <v>0.0284391534391534</v>
      </c>
      <c r="E117">
        <v>300.51</v>
      </c>
      <c r="F117" t="s">
        <v>18</v>
      </c>
      <c r="G117" t="s">
        <v>19</v>
      </c>
      <c r="H117" t="s">
        <v>372</v>
      </c>
      <c r="I117" t="s">
        <v>373</v>
      </c>
      <c r="J117" t="s">
        <v>374</v>
      </c>
      <c r="K117">
        <v>53</v>
      </c>
      <c r="L117">
        <v>477</v>
      </c>
      <c r="M117" t="s">
        <v>40</v>
      </c>
      <c r="N117" t="s">
        <v>24</v>
      </c>
      <c r="O117">
        <v>45</v>
      </c>
      <c r="P117">
        <v>4.8</v>
      </c>
      <c r="Q117">
        <v>4.8</v>
      </c>
      <c r="R117">
        <f t="shared" si="18"/>
        <v>0</v>
      </c>
    </row>
    <row r="118" spans="1:18">
      <c r="A118">
        <f t="shared" si="19"/>
        <v>248.0625</v>
      </c>
      <c r="B118">
        <f t="shared" si="15"/>
        <v>240</v>
      </c>
      <c r="C118">
        <f t="shared" si="16"/>
        <v>8.0625</v>
      </c>
      <c r="D118" s="1">
        <f t="shared" si="17"/>
        <v>0.0284391534391534</v>
      </c>
      <c r="E118">
        <v>283.5</v>
      </c>
      <c r="F118" t="s">
        <v>18</v>
      </c>
      <c r="G118" t="s">
        <v>19</v>
      </c>
      <c r="H118" t="s">
        <v>375</v>
      </c>
      <c r="I118" t="s">
        <v>376</v>
      </c>
      <c r="J118" t="s">
        <v>377</v>
      </c>
      <c r="K118">
        <v>50</v>
      </c>
      <c r="L118">
        <v>450</v>
      </c>
      <c r="M118" t="s">
        <v>84</v>
      </c>
      <c r="N118" t="s">
        <v>24</v>
      </c>
      <c r="O118">
        <v>39</v>
      </c>
      <c r="P118">
        <v>4.8</v>
      </c>
      <c r="Q118">
        <v>4.8</v>
      </c>
      <c r="R118">
        <f t="shared" si="18"/>
        <v>0</v>
      </c>
    </row>
    <row r="119" spans="1:18">
      <c r="A119">
        <f t="shared" si="19"/>
        <v>422.625</v>
      </c>
      <c r="B119">
        <f t="shared" si="15"/>
        <v>351.8885</v>
      </c>
      <c r="C119">
        <f t="shared" si="16"/>
        <v>70.7365</v>
      </c>
      <c r="D119" s="1">
        <f t="shared" si="17"/>
        <v>0.146452380952381</v>
      </c>
      <c r="E119">
        <v>483</v>
      </c>
      <c r="F119" t="s">
        <v>18</v>
      </c>
      <c r="G119" t="s">
        <v>19</v>
      </c>
      <c r="H119" t="s">
        <v>378</v>
      </c>
      <c r="I119" t="s">
        <v>379</v>
      </c>
      <c r="J119" t="s">
        <v>380</v>
      </c>
      <c r="K119">
        <v>46</v>
      </c>
      <c r="L119">
        <v>684</v>
      </c>
      <c r="M119" t="s">
        <v>84</v>
      </c>
      <c r="N119" t="s">
        <v>24</v>
      </c>
      <c r="O119">
        <v>41</v>
      </c>
      <c r="P119">
        <v>7.64975</v>
      </c>
      <c r="Q119">
        <v>7.6497</v>
      </c>
      <c r="R119">
        <f t="shared" si="18"/>
        <v>-4.99999999998835e-5</v>
      </c>
    </row>
    <row r="120" spans="1:18">
      <c r="A120">
        <f t="shared" si="19"/>
        <v>196.875</v>
      </c>
      <c r="B120">
        <f t="shared" si="15"/>
        <v>108</v>
      </c>
      <c r="C120">
        <f t="shared" si="16"/>
        <v>88.875</v>
      </c>
      <c r="D120" s="1">
        <f t="shared" si="17"/>
        <v>0.395</v>
      </c>
      <c r="E120">
        <v>225</v>
      </c>
      <c r="F120" t="s">
        <v>18</v>
      </c>
      <c r="G120" t="s">
        <v>19</v>
      </c>
      <c r="H120" t="s">
        <v>381</v>
      </c>
      <c r="I120" t="s">
        <v>382</v>
      </c>
      <c r="J120" t="s">
        <v>383</v>
      </c>
      <c r="K120">
        <v>45</v>
      </c>
      <c r="L120">
        <v>427.5</v>
      </c>
      <c r="M120" t="s">
        <v>84</v>
      </c>
      <c r="N120" t="s">
        <v>24</v>
      </c>
      <c r="O120">
        <v>28</v>
      </c>
      <c r="P120">
        <v>2.4</v>
      </c>
      <c r="Q120">
        <v>2.4</v>
      </c>
      <c r="R120">
        <f t="shared" si="18"/>
        <v>0</v>
      </c>
    </row>
    <row r="121" spans="1:18">
      <c r="A121">
        <f t="shared" si="19"/>
        <v>485.1</v>
      </c>
      <c r="B121">
        <f t="shared" si="15"/>
        <v>425.31225</v>
      </c>
      <c r="C121">
        <f t="shared" si="16"/>
        <v>59.78775</v>
      </c>
      <c r="D121" s="1">
        <f t="shared" si="17"/>
        <v>0.107842261904762</v>
      </c>
      <c r="E121">
        <v>554.4</v>
      </c>
      <c r="F121" t="s">
        <v>18</v>
      </c>
      <c r="G121" t="s">
        <v>19</v>
      </c>
      <c r="H121" t="s">
        <v>384</v>
      </c>
      <c r="I121" t="s">
        <v>385</v>
      </c>
      <c r="J121" t="s">
        <v>386</v>
      </c>
      <c r="K121">
        <v>44</v>
      </c>
      <c r="L121">
        <v>792</v>
      </c>
      <c r="M121" t="s">
        <v>84</v>
      </c>
      <c r="N121" t="s">
        <v>24</v>
      </c>
      <c r="O121">
        <v>38</v>
      </c>
      <c r="P121">
        <v>9.6661875</v>
      </c>
      <c r="Q121">
        <v>9.6662</v>
      </c>
      <c r="R121">
        <f t="shared" si="18"/>
        <v>1.2500000000415e-5</v>
      </c>
    </row>
    <row r="122" spans="1:18">
      <c r="A122">
        <f t="shared" si="19"/>
        <v>130.095</v>
      </c>
      <c r="B122">
        <f t="shared" si="15"/>
        <v>114.5445</v>
      </c>
      <c r="C122">
        <f t="shared" si="16"/>
        <v>15.5505</v>
      </c>
      <c r="D122" s="1">
        <f t="shared" si="17"/>
        <v>0.104590395480226</v>
      </c>
      <c r="E122">
        <v>148.68</v>
      </c>
      <c r="F122" t="s">
        <v>18</v>
      </c>
      <c r="G122" t="s">
        <v>19</v>
      </c>
      <c r="H122" t="s">
        <v>387</v>
      </c>
      <c r="I122" t="s">
        <v>388</v>
      </c>
      <c r="J122" t="s">
        <v>389</v>
      </c>
      <c r="K122">
        <v>42</v>
      </c>
      <c r="L122">
        <v>252</v>
      </c>
      <c r="M122" t="s">
        <v>84</v>
      </c>
      <c r="N122" t="s">
        <v>24</v>
      </c>
      <c r="O122">
        <v>37</v>
      </c>
      <c r="P122">
        <v>2.72725</v>
      </c>
      <c r="Q122">
        <v>2.7273</v>
      </c>
      <c r="R122">
        <f t="shared" si="18"/>
        <v>4.99999999998835e-5</v>
      </c>
    </row>
    <row r="123" spans="1:18">
      <c r="A123">
        <f t="shared" si="19"/>
        <v>330.75</v>
      </c>
      <c r="B123">
        <f t="shared" si="15"/>
        <v>247.8</v>
      </c>
      <c r="C123">
        <f t="shared" si="16"/>
        <v>82.95</v>
      </c>
      <c r="D123" s="1">
        <f t="shared" si="17"/>
        <v>0.219444444444444</v>
      </c>
      <c r="E123">
        <v>378</v>
      </c>
      <c r="F123" t="s">
        <v>18</v>
      </c>
      <c r="G123" t="s">
        <v>19</v>
      </c>
      <c r="H123" t="s">
        <v>390</v>
      </c>
      <c r="I123" t="s">
        <v>391</v>
      </c>
      <c r="J123" t="s">
        <v>392</v>
      </c>
      <c r="K123">
        <v>42</v>
      </c>
      <c r="L123">
        <v>633.5</v>
      </c>
      <c r="M123" t="s">
        <v>84</v>
      </c>
      <c r="N123" t="s">
        <v>24</v>
      </c>
      <c r="O123">
        <v>37</v>
      </c>
      <c r="P123">
        <v>5.9</v>
      </c>
      <c r="Q123">
        <v>5.9</v>
      </c>
      <c r="R123">
        <f t="shared" si="18"/>
        <v>0</v>
      </c>
    </row>
    <row r="124" spans="1:18">
      <c r="A124">
        <f t="shared" si="19"/>
        <v>253.575</v>
      </c>
      <c r="B124">
        <f t="shared" si="15"/>
        <v>231.812</v>
      </c>
      <c r="C124">
        <f t="shared" si="16"/>
        <v>21.7630000000001</v>
      </c>
      <c r="D124" s="1">
        <f t="shared" si="17"/>
        <v>0.0750966183574884</v>
      </c>
      <c r="E124">
        <v>289.8</v>
      </c>
      <c r="F124" t="s">
        <v>18</v>
      </c>
      <c r="G124" t="s">
        <v>19</v>
      </c>
      <c r="H124" t="s">
        <v>393</v>
      </c>
      <c r="I124" t="s">
        <v>394</v>
      </c>
      <c r="J124" t="s">
        <v>395</v>
      </c>
      <c r="K124">
        <v>42</v>
      </c>
      <c r="L124">
        <v>483</v>
      </c>
      <c r="M124" t="s">
        <v>84</v>
      </c>
      <c r="N124" t="s">
        <v>24</v>
      </c>
      <c r="O124">
        <v>40</v>
      </c>
      <c r="P124">
        <v>5.51933333333333</v>
      </c>
      <c r="Q124">
        <v>5.6686</v>
      </c>
      <c r="R124">
        <f t="shared" si="18"/>
        <v>0.149266666666669</v>
      </c>
    </row>
    <row r="125" spans="1:18">
      <c r="A125">
        <f t="shared" si="19"/>
        <v>485.1</v>
      </c>
      <c r="B125">
        <f t="shared" si="15"/>
        <v>369.6</v>
      </c>
      <c r="C125">
        <f t="shared" si="16"/>
        <v>115.5</v>
      </c>
      <c r="D125" s="1">
        <f t="shared" si="17"/>
        <v>0.208333333333333</v>
      </c>
      <c r="E125">
        <v>554.4</v>
      </c>
      <c r="F125" t="s">
        <v>18</v>
      </c>
      <c r="G125" t="s">
        <v>19</v>
      </c>
      <c r="H125" t="s">
        <v>396</v>
      </c>
      <c r="I125" t="s">
        <v>397</v>
      </c>
      <c r="J125" t="s">
        <v>398</v>
      </c>
      <c r="K125">
        <v>42</v>
      </c>
      <c r="L125">
        <v>924</v>
      </c>
      <c r="M125" t="s">
        <v>84</v>
      </c>
      <c r="N125" t="s">
        <v>24</v>
      </c>
      <c r="O125">
        <v>35</v>
      </c>
      <c r="P125">
        <v>8.8</v>
      </c>
      <c r="Q125">
        <v>8.8</v>
      </c>
      <c r="R125">
        <f t="shared" si="18"/>
        <v>0</v>
      </c>
    </row>
    <row r="126" spans="1:18">
      <c r="A126">
        <f t="shared" si="19"/>
        <v>349.125</v>
      </c>
      <c r="B126">
        <f t="shared" si="15"/>
        <v>281.4</v>
      </c>
      <c r="C126">
        <f t="shared" si="16"/>
        <v>67.725</v>
      </c>
      <c r="D126" s="1">
        <f t="shared" si="17"/>
        <v>0.169736842105263</v>
      </c>
      <c r="E126">
        <v>399</v>
      </c>
      <c r="F126" t="s">
        <v>18</v>
      </c>
      <c r="G126" t="s">
        <v>19</v>
      </c>
      <c r="H126" t="s">
        <v>399</v>
      </c>
      <c r="I126" t="s">
        <v>400</v>
      </c>
      <c r="J126" t="s">
        <v>401</v>
      </c>
      <c r="K126">
        <v>42</v>
      </c>
      <c r="L126">
        <v>693</v>
      </c>
      <c r="M126" t="s">
        <v>84</v>
      </c>
      <c r="N126" t="s">
        <v>24</v>
      </c>
      <c r="O126">
        <v>39</v>
      </c>
      <c r="P126">
        <v>6.7</v>
      </c>
      <c r="Q126">
        <v>6.7</v>
      </c>
      <c r="R126">
        <f t="shared" si="18"/>
        <v>0</v>
      </c>
    </row>
    <row r="127" spans="1:18">
      <c r="A127">
        <f t="shared" si="19"/>
        <v>422.625</v>
      </c>
      <c r="B127">
        <f t="shared" si="15"/>
        <v>310.8</v>
      </c>
      <c r="C127">
        <f t="shared" si="16"/>
        <v>111.825</v>
      </c>
      <c r="D127" s="1">
        <f t="shared" si="17"/>
        <v>0.231521739130435</v>
      </c>
      <c r="E127">
        <v>483</v>
      </c>
      <c r="F127" t="s">
        <v>18</v>
      </c>
      <c r="G127" t="s">
        <v>19</v>
      </c>
      <c r="H127" t="s">
        <v>402</v>
      </c>
      <c r="I127" t="s">
        <v>403</v>
      </c>
      <c r="J127" t="s">
        <v>404</v>
      </c>
      <c r="K127">
        <v>42</v>
      </c>
      <c r="L127">
        <v>777</v>
      </c>
      <c r="M127" t="s">
        <v>84</v>
      </c>
      <c r="N127" t="s">
        <v>24</v>
      </c>
      <c r="O127">
        <v>40</v>
      </c>
      <c r="P127">
        <v>7.4</v>
      </c>
      <c r="Q127">
        <v>7.4</v>
      </c>
      <c r="R127">
        <f t="shared" si="18"/>
        <v>0</v>
      </c>
    </row>
    <row r="128" spans="1:18">
      <c r="A128">
        <f t="shared" si="19"/>
        <v>340.8125</v>
      </c>
      <c r="B128">
        <f t="shared" si="15"/>
        <v>279.268103792415</v>
      </c>
      <c r="C128">
        <f t="shared" si="16"/>
        <v>61.544396207585</v>
      </c>
      <c r="D128" s="1">
        <f t="shared" si="17"/>
        <v>0.158008719403299</v>
      </c>
      <c r="E128">
        <v>389.5</v>
      </c>
      <c r="F128" t="s">
        <v>18</v>
      </c>
      <c r="G128" t="s">
        <v>19</v>
      </c>
      <c r="H128" t="s">
        <v>405</v>
      </c>
      <c r="I128" t="s">
        <v>406</v>
      </c>
      <c r="J128" t="s">
        <v>407</v>
      </c>
      <c r="K128">
        <v>41</v>
      </c>
      <c r="L128">
        <v>656</v>
      </c>
      <c r="M128" t="s">
        <v>84</v>
      </c>
      <c r="N128" t="s">
        <v>24</v>
      </c>
      <c r="O128">
        <v>39</v>
      </c>
      <c r="P128">
        <v>6.81141716566866</v>
      </c>
      <c r="Q128">
        <v>6.8165</v>
      </c>
      <c r="R128">
        <f t="shared" si="18"/>
        <v>0.00508283433133982</v>
      </c>
    </row>
    <row r="129" spans="1:18">
      <c r="A129">
        <f t="shared" si="19"/>
        <v>126</v>
      </c>
      <c r="B129">
        <f t="shared" si="15"/>
        <v>109.108888888889</v>
      </c>
      <c r="C129">
        <f t="shared" si="16"/>
        <v>16.8911111111112</v>
      </c>
      <c r="D129" s="1">
        <f t="shared" si="17"/>
        <v>0.11729938271605</v>
      </c>
      <c r="E129">
        <v>144</v>
      </c>
      <c r="F129" t="s">
        <v>18</v>
      </c>
      <c r="G129" t="s">
        <v>19</v>
      </c>
      <c r="H129" t="s">
        <v>408</v>
      </c>
      <c r="I129" t="s">
        <v>409</v>
      </c>
      <c r="J129" t="s">
        <v>410</v>
      </c>
      <c r="K129">
        <v>40</v>
      </c>
      <c r="L129">
        <v>238.8</v>
      </c>
      <c r="M129" t="s">
        <v>84</v>
      </c>
      <c r="N129" t="s">
        <v>24</v>
      </c>
      <c r="O129">
        <v>37</v>
      </c>
      <c r="P129">
        <v>2.72772222222222</v>
      </c>
      <c r="Q129">
        <v>2.7277</v>
      </c>
      <c r="R129">
        <f t="shared" si="18"/>
        <v>-2.22222222201474e-5</v>
      </c>
    </row>
    <row r="130" spans="1:18">
      <c r="A130">
        <f t="shared" si="19"/>
        <v>238</v>
      </c>
      <c r="B130">
        <f t="shared" si="15"/>
        <v>192</v>
      </c>
      <c r="C130">
        <f t="shared" si="16"/>
        <v>46</v>
      </c>
      <c r="D130" s="1">
        <f t="shared" si="17"/>
        <v>0.169117647058824</v>
      </c>
      <c r="E130">
        <v>272</v>
      </c>
      <c r="F130" t="s">
        <v>18</v>
      </c>
      <c r="G130" t="s">
        <v>19</v>
      </c>
      <c r="H130" t="s">
        <v>411</v>
      </c>
      <c r="I130" t="s">
        <v>412</v>
      </c>
      <c r="J130" t="s">
        <v>413</v>
      </c>
      <c r="K130">
        <v>40</v>
      </c>
      <c r="L130">
        <v>454.25</v>
      </c>
      <c r="M130" t="s">
        <v>84</v>
      </c>
      <c r="N130" t="s">
        <v>24</v>
      </c>
      <c r="O130">
        <v>33</v>
      </c>
      <c r="P130">
        <v>4.8</v>
      </c>
      <c r="Q130">
        <v>4.8</v>
      </c>
      <c r="R130">
        <f t="shared" si="18"/>
        <v>0</v>
      </c>
    </row>
    <row r="131" spans="1:18">
      <c r="A131">
        <f t="shared" si="19"/>
        <v>324.1875</v>
      </c>
      <c r="B131">
        <f t="shared" ref="B131:B149" si="20">K131*P131</f>
        <v>265.9085</v>
      </c>
      <c r="C131">
        <f t="shared" ref="C131:C149" si="21">A131-B131</f>
        <v>58.2789999999999</v>
      </c>
      <c r="D131" s="1">
        <f t="shared" ref="D131:D149" si="22">C131/E131</f>
        <v>0.157298245614035</v>
      </c>
      <c r="E131">
        <v>370.5</v>
      </c>
      <c r="F131" t="s">
        <v>18</v>
      </c>
      <c r="G131" t="s">
        <v>19</v>
      </c>
      <c r="H131" t="s">
        <v>414</v>
      </c>
      <c r="I131" t="s">
        <v>415</v>
      </c>
      <c r="J131" t="s">
        <v>416</v>
      </c>
      <c r="K131">
        <v>39</v>
      </c>
      <c r="L131">
        <v>631.78</v>
      </c>
      <c r="M131" t="s">
        <v>84</v>
      </c>
      <c r="N131" t="s">
        <v>24</v>
      </c>
      <c r="O131">
        <v>32</v>
      </c>
      <c r="P131">
        <v>6.81816666666667</v>
      </c>
      <c r="Q131">
        <v>6.8182</v>
      </c>
      <c r="R131">
        <f t="shared" ref="R131:R149" si="23">Q131-P131</f>
        <v>3.3333333329999e-5</v>
      </c>
    </row>
    <row r="132" spans="1:18">
      <c r="A132">
        <f t="shared" si="19"/>
        <v>329.175</v>
      </c>
      <c r="B132">
        <f t="shared" si="20"/>
        <v>274.884875</v>
      </c>
      <c r="C132">
        <f t="shared" si="21"/>
        <v>54.290125</v>
      </c>
      <c r="D132" s="1">
        <f t="shared" si="22"/>
        <v>0.144311868686869</v>
      </c>
      <c r="E132">
        <v>376.2</v>
      </c>
      <c r="F132" t="s">
        <v>18</v>
      </c>
      <c r="G132" t="s">
        <v>19</v>
      </c>
      <c r="H132" t="s">
        <v>417</v>
      </c>
      <c r="I132" t="s">
        <v>418</v>
      </c>
      <c r="J132" t="s">
        <v>419</v>
      </c>
      <c r="K132">
        <v>38</v>
      </c>
      <c r="L132">
        <v>627</v>
      </c>
      <c r="M132" t="s">
        <v>84</v>
      </c>
      <c r="N132" t="s">
        <v>24</v>
      </c>
      <c r="O132">
        <v>32</v>
      </c>
      <c r="P132">
        <v>7.2338125</v>
      </c>
      <c r="Q132">
        <v>7.2338</v>
      </c>
      <c r="R132">
        <f t="shared" si="23"/>
        <v>-1.2500000000415e-5</v>
      </c>
    </row>
    <row r="133" spans="1:18">
      <c r="A133">
        <f t="shared" si="19"/>
        <v>189</v>
      </c>
      <c r="B133">
        <f t="shared" si="20"/>
        <v>204</v>
      </c>
      <c r="C133">
        <f t="shared" si="21"/>
        <v>-15.0000000000001</v>
      </c>
      <c r="D133" s="1">
        <f t="shared" si="22"/>
        <v>-0.069444444444445</v>
      </c>
      <c r="E133">
        <v>216</v>
      </c>
      <c r="F133" t="s">
        <v>18</v>
      </c>
      <c r="G133" t="s">
        <v>19</v>
      </c>
      <c r="H133" t="s">
        <v>420</v>
      </c>
      <c r="I133" t="s">
        <v>421</v>
      </c>
      <c r="J133" t="s">
        <v>422</v>
      </c>
      <c r="K133">
        <v>36</v>
      </c>
      <c r="L133">
        <v>352.8</v>
      </c>
      <c r="M133" t="s">
        <v>84</v>
      </c>
      <c r="N133" t="s">
        <v>320</v>
      </c>
      <c r="O133">
        <v>27</v>
      </c>
      <c r="P133">
        <v>5.66666666666667</v>
      </c>
      <c r="Q133">
        <v>0</v>
      </c>
      <c r="R133">
        <f t="shared" si="23"/>
        <v>-5.66666666666667</v>
      </c>
    </row>
    <row r="134" spans="1:18">
      <c r="A134">
        <f t="shared" si="19"/>
        <v>327.6875</v>
      </c>
      <c r="B134">
        <f t="shared" si="20"/>
        <v>297.5</v>
      </c>
      <c r="C134">
        <f t="shared" si="21"/>
        <v>30.1875</v>
      </c>
      <c r="D134" s="1">
        <f t="shared" si="22"/>
        <v>0.080607476635514</v>
      </c>
      <c r="E134">
        <v>374.5</v>
      </c>
      <c r="F134" t="s">
        <v>18</v>
      </c>
      <c r="G134" t="s">
        <v>19</v>
      </c>
      <c r="H134" t="s">
        <v>423</v>
      </c>
      <c r="I134" t="s">
        <v>424</v>
      </c>
      <c r="J134" t="s">
        <v>425</v>
      </c>
      <c r="K134">
        <v>35</v>
      </c>
      <c r="L134">
        <v>571.56</v>
      </c>
      <c r="M134" t="s">
        <v>84</v>
      </c>
      <c r="N134" t="s">
        <v>24</v>
      </c>
      <c r="O134">
        <v>27</v>
      </c>
      <c r="P134">
        <v>8.5</v>
      </c>
      <c r="Q134">
        <v>8.5</v>
      </c>
      <c r="R134">
        <f t="shared" si="23"/>
        <v>0</v>
      </c>
    </row>
    <row r="135" spans="1:18">
      <c r="A135">
        <f t="shared" si="19"/>
        <v>411.46875</v>
      </c>
      <c r="B135">
        <f t="shared" si="20"/>
        <v>297.78375</v>
      </c>
      <c r="C135">
        <f t="shared" si="21"/>
        <v>113.685</v>
      </c>
      <c r="D135" s="1">
        <f t="shared" si="22"/>
        <v>0.241754385964912</v>
      </c>
      <c r="E135">
        <v>470.25</v>
      </c>
      <c r="F135" t="s">
        <v>18</v>
      </c>
      <c r="G135" t="s">
        <v>19</v>
      </c>
      <c r="H135" t="s">
        <v>426</v>
      </c>
      <c r="I135" t="s">
        <v>427</v>
      </c>
      <c r="J135" t="s">
        <v>428</v>
      </c>
      <c r="K135">
        <v>33</v>
      </c>
      <c r="L135">
        <v>825</v>
      </c>
      <c r="M135" t="s">
        <v>84</v>
      </c>
      <c r="N135" t="s">
        <v>24</v>
      </c>
      <c r="O135">
        <v>31</v>
      </c>
      <c r="P135">
        <v>9.02375</v>
      </c>
      <c r="Q135">
        <v>9.0278</v>
      </c>
      <c r="R135">
        <f t="shared" si="23"/>
        <v>0.00404999999999944</v>
      </c>
    </row>
    <row r="136" spans="1:18">
      <c r="A136">
        <f t="shared" ref="A136:A148" si="24">E136*0.875</f>
        <v>193.375</v>
      </c>
      <c r="B136">
        <f t="shared" si="20"/>
        <v>122.902</v>
      </c>
      <c r="C136">
        <f t="shared" si="21"/>
        <v>70.473</v>
      </c>
      <c r="D136" s="1">
        <f t="shared" si="22"/>
        <v>0.318882352941176</v>
      </c>
      <c r="E136">
        <v>221</v>
      </c>
      <c r="F136" t="s">
        <v>18</v>
      </c>
      <c r="G136" t="s">
        <v>19</v>
      </c>
      <c r="H136" t="s">
        <v>429</v>
      </c>
      <c r="I136" t="s">
        <v>430</v>
      </c>
      <c r="J136" t="s">
        <v>431</v>
      </c>
      <c r="K136">
        <v>26</v>
      </c>
      <c r="L136">
        <v>377</v>
      </c>
      <c r="M136" t="s">
        <v>84</v>
      </c>
      <c r="N136" t="s">
        <v>24</v>
      </c>
      <c r="O136">
        <v>23</v>
      </c>
      <c r="P136">
        <v>4.727</v>
      </c>
      <c r="Q136">
        <v>4.727</v>
      </c>
      <c r="R136">
        <f t="shared" si="23"/>
        <v>0</v>
      </c>
    </row>
    <row r="137" spans="1:18">
      <c r="A137">
        <f t="shared" si="24"/>
        <v>203.4375</v>
      </c>
      <c r="B137">
        <f t="shared" si="20"/>
        <v>125</v>
      </c>
      <c r="C137">
        <f t="shared" si="21"/>
        <v>78.4375</v>
      </c>
      <c r="D137" s="1">
        <f t="shared" si="22"/>
        <v>0.337365591397849</v>
      </c>
      <c r="E137">
        <v>232.5</v>
      </c>
      <c r="F137" t="s">
        <v>18</v>
      </c>
      <c r="G137" t="s">
        <v>19</v>
      </c>
      <c r="H137" t="s">
        <v>432</v>
      </c>
      <c r="I137" t="s">
        <v>433</v>
      </c>
      <c r="J137" t="s">
        <v>434</v>
      </c>
      <c r="K137">
        <v>25</v>
      </c>
      <c r="L137">
        <v>375</v>
      </c>
      <c r="M137" t="s">
        <v>84</v>
      </c>
      <c r="N137" t="s">
        <v>24</v>
      </c>
      <c r="O137">
        <v>22</v>
      </c>
      <c r="P137">
        <v>5</v>
      </c>
      <c r="Q137">
        <v>5</v>
      </c>
      <c r="R137">
        <f t="shared" si="23"/>
        <v>0</v>
      </c>
    </row>
    <row r="138" spans="1:18">
      <c r="A138">
        <f t="shared" si="24"/>
        <v>220.5</v>
      </c>
      <c r="B138">
        <f t="shared" si="20"/>
        <v>153.6</v>
      </c>
      <c r="C138">
        <f t="shared" si="21"/>
        <v>66.9</v>
      </c>
      <c r="D138" s="1">
        <f t="shared" si="22"/>
        <v>0.26547619047619</v>
      </c>
      <c r="E138">
        <v>252</v>
      </c>
      <c r="F138" t="s">
        <v>18</v>
      </c>
      <c r="G138" t="s">
        <v>19</v>
      </c>
      <c r="H138" t="s">
        <v>435</v>
      </c>
      <c r="I138" t="s">
        <v>436</v>
      </c>
      <c r="J138" t="s">
        <v>437</v>
      </c>
      <c r="K138">
        <v>24</v>
      </c>
      <c r="L138">
        <v>396</v>
      </c>
      <c r="M138" t="s">
        <v>84</v>
      </c>
      <c r="N138" t="s">
        <v>24</v>
      </c>
      <c r="O138">
        <v>23</v>
      </c>
      <c r="P138">
        <v>6.4</v>
      </c>
      <c r="Q138">
        <v>6.4</v>
      </c>
      <c r="R138">
        <f t="shared" si="23"/>
        <v>0</v>
      </c>
    </row>
    <row r="139" spans="1:18">
      <c r="A139">
        <f t="shared" si="24"/>
        <v>115.5</v>
      </c>
      <c r="B139">
        <f t="shared" si="20"/>
        <v>74.8</v>
      </c>
      <c r="C139">
        <f t="shared" si="21"/>
        <v>40.7</v>
      </c>
      <c r="D139" s="1">
        <f t="shared" si="22"/>
        <v>0.308333333333333</v>
      </c>
      <c r="E139">
        <v>132</v>
      </c>
      <c r="F139" t="s">
        <v>18</v>
      </c>
      <c r="G139" t="s">
        <v>19</v>
      </c>
      <c r="H139" t="s">
        <v>438</v>
      </c>
      <c r="I139" t="s">
        <v>439</v>
      </c>
      <c r="J139" t="s">
        <v>440</v>
      </c>
      <c r="K139">
        <v>22</v>
      </c>
      <c r="L139">
        <v>220</v>
      </c>
      <c r="M139" t="s">
        <v>84</v>
      </c>
      <c r="N139" t="s">
        <v>24</v>
      </c>
      <c r="O139">
        <v>20</v>
      </c>
      <c r="P139">
        <v>3.4</v>
      </c>
      <c r="Q139">
        <v>3.4</v>
      </c>
      <c r="R139">
        <f t="shared" si="23"/>
        <v>0</v>
      </c>
    </row>
    <row r="140" spans="1:18">
      <c r="A140">
        <f t="shared" si="24"/>
        <v>132.825</v>
      </c>
      <c r="B140">
        <f t="shared" si="20"/>
        <v>110.132</v>
      </c>
      <c r="C140">
        <f t="shared" si="21"/>
        <v>22.693</v>
      </c>
      <c r="D140" s="1">
        <f t="shared" si="22"/>
        <v>0.149492753623188</v>
      </c>
      <c r="E140">
        <v>151.8</v>
      </c>
      <c r="F140" t="s">
        <v>18</v>
      </c>
      <c r="G140" t="s">
        <v>19</v>
      </c>
      <c r="H140" t="s">
        <v>441</v>
      </c>
      <c r="I140" t="s">
        <v>442</v>
      </c>
      <c r="J140" t="s">
        <v>443</v>
      </c>
      <c r="K140">
        <v>22</v>
      </c>
      <c r="L140">
        <v>253</v>
      </c>
      <c r="M140" t="s">
        <v>84</v>
      </c>
      <c r="N140" t="s">
        <v>24</v>
      </c>
      <c r="O140">
        <v>22</v>
      </c>
      <c r="P140">
        <v>5.006</v>
      </c>
      <c r="Q140">
        <v>5.2282</v>
      </c>
      <c r="R140">
        <f t="shared" si="23"/>
        <v>0.2222</v>
      </c>
    </row>
    <row r="141" spans="1:18">
      <c r="A141">
        <f t="shared" si="24"/>
        <v>101.0625</v>
      </c>
      <c r="B141">
        <f t="shared" si="20"/>
        <v>68.25</v>
      </c>
      <c r="C141">
        <f t="shared" si="21"/>
        <v>32.8125</v>
      </c>
      <c r="D141" s="1">
        <f t="shared" si="22"/>
        <v>0.284090909090909</v>
      </c>
      <c r="E141">
        <v>115.5</v>
      </c>
      <c r="F141" t="s">
        <v>18</v>
      </c>
      <c r="G141" t="s">
        <v>19</v>
      </c>
      <c r="H141" t="s">
        <v>444</v>
      </c>
      <c r="I141" t="s">
        <v>445</v>
      </c>
      <c r="J141" t="s">
        <v>446</v>
      </c>
      <c r="K141">
        <v>21</v>
      </c>
      <c r="L141">
        <v>189</v>
      </c>
      <c r="M141" t="s">
        <v>40</v>
      </c>
      <c r="N141" t="s">
        <v>24</v>
      </c>
      <c r="O141">
        <v>19</v>
      </c>
      <c r="P141">
        <v>3.25</v>
      </c>
      <c r="Q141">
        <v>3.25</v>
      </c>
      <c r="R141">
        <f t="shared" si="23"/>
        <v>0</v>
      </c>
    </row>
    <row r="142" spans="1:18">
      <c r="A142">
        <f t="shared" si="24"/>
        <v>231</v>
      </c>
      <c r="B142">
        <f t="shared" si="20"/>
        <v>176</v>
      </c>
      <c r="C142">
        <f t="shared" si="21"/>
        <v>55</v>
      </c>
      <c r="D142" s="1">
        <f t="shared" si="22"/>
        <v>0.208333333333333</v>
      </c>
      <c r="E142">
        <v>264</v>
      </c>
      <c r="F142" t="s">
        <v>18</v>
      </c>
      <c r="G142" t="s">
        <v>19</v>
      </c>
      <c r="H142" t="s">
        <v>447</v>
      </c>
      <c r="I142" t="s">
        <v>448</v>
      </c>
      <c r="J142" t="s">
        <v>449</v>
      </c>
      <c r="K142">
        <v>20</v>
      </c>
      <c r="L142">
        <v>431.2</v>
      </c>
      <c r="M142" t="s">
        <v>84</v>
      </c>
      <c r="N142" t="s">
        <v>24</v>
      </c>
      <c r="O142">
        <v>16</v>
      </c>
      <c r="P142">
        <v>8.8</v>
      </c>
      <c r="Q142">
        <v>8.8</v>
      </c>
      <c r="R142">
        <f t="shared" si="23"/>
        <v>0</v>
      </c>
    </row>
    <row r="143" spans="1:18">
      <c r="A143">
        <f t="shared" si="24"/>
        <v>69.825</v>
      </c>
      <c r="B143">
        <f t="shared" si="20"/>
        <v>64.6</v>
      </c>
      <c r="C143">
        <f t="shared" si="21"/>
        <v>5.22500000000001</v>
      </c>
      <c r="D143" s="1">
        <f t="shared" si="22"/>
        <v>0.0654761904761906</v>
      </c>
      <c r="E143">
        <v>79.8</v>
      </c>
      <c r="F143" t="s">
        <v>18</v>
      </c>
      <c r="G143" t="s">
        <v>19</v>
      </c>
      <c r="H143" t="s">
        <v>450</v>
      </c>
      <c r="I143" t="s">
        <v>451</v>
      </c>
      <c r="J143" t="s">
        <v>452</v>
      </c>
      <c r="K143">
        <v>19</v>
      </c>
      <c r="L143">
        <v>133</v>
      </c>
      <c r="M143" t="s">
        <v>84</v>
      </c>
      <c r="N143" t="s">
        <v>24</v>
      </c>
      <c r="O143">
        <v>15</v>
      </c>
      <c r="P143">
        <v>3.4</v>
      </c>
      <c r="Q143">
        <v>3.4</v>
      </c>
      <c r="R143">
        <f t="shared" si="23"/>
        <v>0</v>
      </c>
    </row>
    <row r="144" spans="1:18">
      <c r="A144">
        <f t="shared" si="24"/>
        <v>184.275</v>
      </c>
      <c r="B144">
        <f t="shared" si="20"/>
        <v>162</v>
      </c>
      <c r="C144">
        <f t="shared" si="21"/>
        <v>22.275</v>
      </c>
      <c r="D144" s="1">
        <f t="shared" si="22"/>
        <v>0.105769230769231</v>
      </c>
      <c r="E144">
        <v>210.6</v>
      </c>
      <c r="F144" t="s">
        <v>18</v>
      </c>
      <c r="G144" t="s">
        <v>19</v>
      </c>
      <c r="H144" t="s">
        <v>453</v>
      </c>
      <c r="I144" t="s">
        <v>454</v>
      </c>
      <c r="J144" t="s">
        <v>455</v>
      </c>
      <c r="K144">
        <v>18</v>
      </c>
      <c r="L144">
        <v>351</v>
      </c>
      <c r="M144" t="s">
        <v>84</v>
      </c>
      <c r="N144" t="s">
        <v>44</v>
      </c>
      <c r="O144">
        <v>17</v>
      </c>
      <c r="P144">
        <v>9</v>
      </c>
      <c r="Q144">
        <v>9</v>
      </c>
      <c r="R144">
        <f t="shared" si="23"/>
        <v>0</v>
      </c>
    </row>
    <row r="145" spans="1:18">
      <c r="A145">
        <f t="shared" si="24"/>
        <v>141.3125</v>
      </c>
      <c r="B145">
        <f t="shared" si="20"/>
        <v>115.9559375</v>
      </c>
      <c r="C145">
        <f t="shared" si="21"/>
        <v>25.3565625</v>
      </c>
      <c r="D145" s="1">
        <f t="shared" si="22"/>
        <v>0.157006578947368</v>
      </c>
      <c r="E145">
        <v>161.5</v>
      </c>
      <c r="F145" t="s">
        <v>18</v>
      </c>
      <c r="G145" t="s">
        <v>19</v>
      </c>
      <c r="H145" t="s">
        <v>456</v>
      </c>
      <c r="I145" t="s">
        <v>457</v>
      </c>
      <c r="J145" t="s">
        <v>458</v>
      </c>
      <c r="K145">
        <v>17</v>
      </c>
      <c r="L145">
        <v>275.5</v>
      </c>
      <c r="M145" t="s">
        <v>84</v>
      </c>
      <c r="N145" t="s">
        <v>24</v>
      </c>
      <c r="O145">
        <v>17</v>
      </c>
      <c r="P145">
        <v>6.8209375</v>
      </c>
      <c r="Q145">
        <v>6.8188</v>
      </c>
      <c r="R145">
        <f t="shared" si="23"/>
        <v>-0.0021374999999999</v>
      </c>
    </row>
    <row r="146" spans="1:18">
      <c r="A146">
        <f t="shared" si="24"/>
        <v>150.15</v>
      </c>
      <c r="B146">
        <f t="shared" si="20"/>
        <v>119.6</v>
      </c>
      <c r="C146">
        <f t="shared" si="21"/>
        <v>30.55</v>
      </c>
      <c r="D146" s="1">
        <f t="shared" si="22"/>
        <v>0.178030303030303</v>
      </c>
      <c r="E146">
        <v>171.6</v>
      </c>
      <c r="F146" t="s">
        <v>18</v>
      </c>
      <c r="G146" t="s">
        <v>19</v>
      </c>
      <c r="H146" t="s">
        <v>459</v>
      </c>
      <c r="I146" t="s">
        <v>460</v>
      </c>
      <c r="J146" t="s">
        <v>461</v>
      </c>
      <c r="K146">
        <v>13</v>
      </c>
      <c r="L146">
        <v>286</v>
      </c>
      <c r="M146" t="s">
        <v>84</v>
      </c>
      <c r="N146" t="s">
        <v>24</v>
      </c>
      <c r="O146">
        <v>10</v>
      </c>
      <c r="P146">
        <v>9.2</v>
      </c>
      <c r="Q146">
        <v>9.2</v>
      </c>
      <c r="R146">
        <f t="shared" si="23"/>
        <v>0</v>
      </c>
    </row>
    <row r="147" spans="1:18">
      <c r="A147">
        <f t="shared" si="24"/>
        <v>56.14875</v>
      </c>
      <c r="B147">
        <f t="shared" si="20"/>
        <v>38.745</v>
      </c>
      <c r="C147">
        <f t="shared" si="21"/>
        <v>17.40375</v>
      </c>
      <c r="D147" s="1">
        <f t="shared" si="22"/>
        <v>0.271213183730715</v>
      </c>
      <c r="E147">
        <v>64.17</v>
      </c>
      <c r="F147" t="s">
        <v>18</v>
      </c>
      <c r="G147" t="s">
        <v>19</v>
      </c>
      <c r="H147" t="s">
        <v>462</v>
      </c>
      <c r="I147" t="s">
        <v>463</v>
      </c>
      <c r="J147" t="s">
        <v>464</v>
      </c>
      <c r="K147">
        <v>9</v>
      </c>
      <c r="L147">
        <v>112.5</v>
      </c>
      <c r="M147" t="s">
        <v>84</v>
      </c>
      <c r="N147" t="s">
        <v>24</v>
      </c>
      <c r="O147">
        <v>9</v>
      </c>
      <c r="P147">
        <v>4.305</v>
      </c>
      <c r="Q147">
        <v>4.305</v>
      </c>
      <c r="R147">
        <f t="shared" si="23"/>
        <v>0</v>
      </c>
    </row>
    <row r="148" spans="1:18">
      <c r="A148">
        <f t="shared" si="24"/>
        <v>5.25</v>
      </c>
      <c r="B148">
        <f t="shared" si="20"/>
        <v>4</v>
      </c>
      <c r="C148">
        <f t="shared" si="21"/>
        <v>1.25</v>
      </c>
      <c r="D148" s="1">
        <f t="shared" si="22"/>
        <v>0.208333333333333</v>
      </c>
      <c r="E148">
        <v>6</v>
      </c>
      <c r="F148" t="s">
        <v>18</v>
      </c>
      <c r="G148" t="s">
        <v>19</v>
      </c>
      <c r="H148" t="s">
        <v>465</v>
      </c>
      <c r="I148" t="s">
        <v>466</v>
      </c>
      <c r="J148" t="s">
        <v>467</v>
      </c>
      <c r="K148">
        <v>1</v>
      </c>
      <c r="L148">
        <v>10</v>
      </c>
      <c r="M148" t="s">
        <v>84</v>
      </c>
      <c r="N148" t="s">
        <v>24</v>
      </c>
      <c r="O148">
        <v>1</v>
      </c>
      <c r="P148">
        <v>4</v>
      </c>
      <c r="Q148">
        <v>4</v>
      </c>
      <c r="R148">
        <f t="shared" si="23"/>
        <v>0</v>
      </c>
    </row>
    <row r="149" spans="1:18">
      <c r="A149">
        <f>SUM(A2:A148)</f>
        <v>161652.9075</v>
      </c>
      <c r="B149">
        <f>SUM(B2:B148)</f>
        <v>145840.289078927</v>
      </c>
      <c r="C149">
        <f t="shared" si="21"/>
        <v>15812.6184210733</v>
      </c>
      <c r="D149" s="1">
        <f t="shared" si="22"/>
        <v>0.0855910439992499</v>
      </c>
      <c r="E149">
        <f>SUM(E2:E148)</f>
        <v>184746.18</v>
      </c>
      <c r="R149">
        <f t="shared" si="23"/>
        <v>0</v>
      </c>
    </row>
  </sheetData>
  <autoFilter ref="A1:R150">
    <extLst/>
  </autoFilter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86159</cp:lastModifiedBy>
  <dcterms:created xsi:type="dcterms:W3CDTF">2022-12-07T03:24:00Z</dcterms:created>
  <dcterms:modified xsi:type="dcterms:W3CDTF">2022-12-07T06:13:43Z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ACB93B2C219443A98A4CC39A3631D318</vt:lpwstr>
  </property>
  <property fmtid="{D5CDD505-2E9C-101B-9397-08002B2CF9AE}" pid="3" name="KSOProductBuildVer">
    <vt:lpwstr>2052-11.1.0.12598</vt:lpwstr>
  </property>
  <property fmtid="{D5CDD505-2E9C-101B-9397-08002B2CF9AE}" pid="4" name="KSOReadingLayout">
    <vt:bool>true</vt:bool>
  </property>
</Properties>
</file>