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0" sheetId="1" r:id="rId1"/>
  </sheets>
  <definedNames>
    <definedName name="_xlnm._FilterDatabase" localSheetId="0" hidden="1">Sheet0!$A$1:$P$131</definedName>
  </definedNames>
  <calcPr calcId="144525"/>
</workbook>
</file>

<file path=xl/sharedStrings.xml><?xml version="1.0" encoding="utf-8"?>
<sst xmlns="http://schemas.openxmlformats.org/spreadsheetml/2006/main" count="926" uniqueCount="413">
  <si>
    <t>结算金额</t>
  </si>
  <si>
    <t>景悦成本金额</t>
  </si>
  <si>
    <t>毛利额</t>
  </si>
  <si>
    <t>毛利率</t>
  </si>
  <si>
    <t>成本金额</t>
  </si>
  <si>
    <t>供应商代码</t>
  </si>
  <si>
    <t>供应商名称</t>
  </si>
  <si>
    <t>商品名称</t>
  </si>
  <si>
    <t>商品代码</t>
  </si>
  <si>
    <t>商品条码</t>
  </si>
  <si>
    <t>销售数量</t>
  </si>
  <si>
    <t>销售金额</t>
  </si>
  <si>
    <t>商品ABC</t>
  </si>
  <si>
    <t>总部商品状态</t>
  </si>
  <si>
    <t>销售门店数</t>
  </si>
  <si>
    <t>工厂价</t>
  </si>
  <si>
    <t>312146</t>
  </si>
  <si>
    <t>贵阳景悦贸易有限公司q</t>
  </si>
  <si>
    <t>B百岁山景田矿泉水570g</t>
  </si>
  <si>
    <t>1001985</t>
  </si>
  <si>
    <t>6922255451427</t>
  </si>
  <si>
    <t>A</t>
  </si>
  <si>
    <t>正常品</t>
  </si>
  <si>
    <t>B三得利乌龙茶无糖500ml</t>
  </si>
  <si>
    <t>1002278</t>
  </si>
  <si>
    <t>6972549660097</t>
  </si>
  <si>
    <t>B百岁山饮用天然矿泉水348ml</t>
  </si>
  <si>
    <t>1001984</t>
  </si>
  <si>
    <t>6922255447833</t>
  </si>
  <si>
    <t>B</t>
  </si>
  <si>
    <t>三得利茉莉乌龙茶500ml</t>
  </si>
  <si>
    <t>1003042</t>
  </si>
  <si>
    <t>6972549660677</t>
  </si>
  <si>
    <t>黑卡6小时能量饮料450g</t>
  </si>
  <si>
    <t>1002286</t>
  </si>
  <si>
    <t>6942878900157</t>
  </si>
  <si>
    <t>三得利茉莉乌龙茶无糖500ml</t>
  </si>
  <si>
    <t>1003513</t>
  </si>
  <si>
    <t>6972549660905</t>
  </si>
  <si>
    <t>B广式菠萝啤500ml</t>
  </si>
  <si>
    <t>1003514</t>
  </si>
  <si>
    <t>6932512600178</t>
  </si>
  <si>
    <t>B珍宝珠酸条啫糖果10.5g</t>
  </si>
  <si>
    <t>1003367</t>
  </si>
  <si>
    <t>6911316350069</t>
  </si>
  <si>
    <t>B扬百利杨梅饮料450g</t>
  </si>
  <si>
    <t>1002067</t>
  </si>
  <si>
    <t>6940870920012</t>
  </si>
  <si>
    <t>B田缘枸杞米露430ml</t>
  </si>
  <si>
    <t>1002391</t>
  </si>
  <si>
    <t>6945278000137</t>
  </si>
  <si>
    <t>B三得利沁桃水550ml</t>
  </si>
  <si>
    <t>1003041</t>
  </si>
  <si>
    <t>6972549660332</t>
  </si>
  <si>
    <t>C</t>
  </si>
  <si>
    <t>新希望雪兰纯牛奶250g</t>
  </si>
  <si>
    <t>1003465</t>
  </si>
  <si>
    <t>6941704411027</t>
  </si>
  <si>
    <t>三得利乌龙茶低糖500ml</t>
  </si>
  <si>
    <t>1002277</t>
  </si>
  <si>
    <t>6972549660134</t>
  </si>
  <si>
    <t>B比巴卜棉花泡泡糖草莓11g</t>
  </si>
  <si>
    <t>1000322</t>
  </si>
  <si>
    <t>6911316100817</t>
  </si>
  <si>
    <t>达亦多大麦饮料(无糖)600ml</t>
  </si>
  <si>
    <t>1002997</t>
  </si>
  <si>
    <t>4904910060320</t>
  </si>
  <si>
    <t>达亦多红茶饮料（无糖）600ml</t>
  </si>
  <si>
    <t>1002998</t>
  </si>
  <si>
    <t>4904910060344</t>
  </si>
  <si>
    <t>B阿尔卑斯酸奶软糖33g[蓝]</t>
  </si>
  <si>
    <t>1000446</t>
  </si>
  <si>
    <t>6911316375307</t>
  </si>
  <si>
    <t>利趣三得利拿铁咖啡480ml</t>
  </si>
  <si>
    <t>1002177</t>
  </si>
  <si>
    <t>6972549660196</t>
  </si>
  <si>
    <t>恋上鸭香烤鸭翅根35g</t>
  </si>
  <si>
    <t>1003624</t>
  </si>
  <si>
    <t>6922017062007</t>
  </si>
  <si>
    <t>恋上鸭甜辣鸭掌25g</t>
  </si>
  <si>
    <t>1003623</t>
  </si>
  <si>
    <t>6922017062076</t>
  </si>
  <si>
    <t>雅弥优格嚼绊谷物酸奶草莓味145g</t>
  </si>
  <si>
    <t>1003331</t>
  </si>
  <si>
    <t>6972399920082</t>
  </si>
  <si>
    <t>B莫小仙重庆小面（0脂面饼）108g</t>
  </si>
  <si>
    <t>1003447</t>
  </si>
  <si>
    <t>6958770002752</t>
  </si>
  <si>
    <t>阿尔卑斯乐嚼Q海底世界50g</t>
  </si>
  <si>
    <t>1003589</t>
  </si>
  <si>
    <t>6911316000483</t>
  </si>
  <si>
    <t>新希望雪兰第六牧场高钙低脂牛奶250g</t>
  </si>
  <si>
    <t>1003463</t>
  </si>
  <si>
    <t>6941704426366</t>
  </si>
  <si>
    <t>佳果源100%NFC椰子水330ml</t>
  </si>
  <si>
    <t>1003214</t>
  </si>
  <si>
    <t>9556495320129</t>
  </si>
  <si>
    <t>B阿尔卑斯原味硬糖31g</t>
  </si>
  <si>
    <t>1000497</t>
  </si>
  <si>
    <t>6911316400016</t>
  </si>
  <si>
    <t>雅弥优格捏酸奶曲奇粒小馒头145g</t>
  </si>
  <si>
    <t>1003415</t>
  </si>
  <si>
    <t>6972399922260</t>
  </si>
  <si>
    <t>阿尔卑斯缤纷乐园凝胶糖60g</t>
  </si>
  <si>
    <t>1003361</t>
  </si>
  <si>
    <t>6911316582392</t>
  </si>
  <si>
    <t>每日橄清橄榄汁饮料245ml</t>
  </si>
  <si>
    <t>1003505</t>
  </si>
  <si>
    <t>6974106601680</t>
  </si>
  <si>
    <t>维维豆奶310g</t>
  </si>
  <si>
    <t>1001000</t>
  </si>
  <si>
    <t>6938866531939</t>
  </si>
  <si>
    <t>恋上鸭甜辣鸭锁骨30g</t>
  </si>
  <si>
    <t>1003622</t>
  </si>
  <si>
    <t>6922017062618</t>
  </si>
  <si>
    <t>比巴卜泡泡糖三支装[紫]</t>
  </si>
  <si>
    <t>1000321</t>
  </si>
  <si>
    <t>6911316100299</t>
  </si>
  <si>
    <t>珍宝珠美乐笛棒棒糖5支卡装75g</t>
  </si>
  <si>
    <t>1003360</t>
  </si>
  <si>
    <t>6911316372658</t>
  </si>
  <si>
    <t>J三得利无糖乌龙茶1.25升</t>
  </si>
  <si>
    <t>1003760</t>
  </si>
  <si>
    <t>6972549660110</t>
  </si>
  <si>
    <t>过季</t>
  </si>
  <si>
    <t>B喜多多椰果王200g</t>
  </si>
  <si>
    <t>1002906</t>
  </si>
  <si>
    <t>6923523903754</t>
  </si>
  <si>
    <t>养味牛奶饮品草莓味220g</t>
  </si>
  <si>
    <t>1002351</t>
  </si>
  <si>
    <t>6923870400685</t>
  </si>
  <si>
    <t>B莫小仙老成都火锅300g</t>
  </si>
  <si>
    <t>1003445</t>
  </si>
  <si>
    <t>6958770002523</t>
  </si>
  <si>
    <t>B蝶恋花追剧神器焦糖味爆米花68g</t>
  </si>
  <si>
    <t>1002853</t>
  </si>
  <si>
    <t>6923985713151</t>
  </si>
  <si>
    <t>源氏老式大辣片148g</t>
  </si>
  <si>
    <t>1003705</t>
  </si>
  <si>
    <t>6953567023347</t>
  </si>
  <si>
    <t>富味酷怡无糖爽口珠樱花薄荷味1.2g</t>
  </si>
  <si>
    <t>1000353</t>
  </si>
  <si>
    <t>6928542916068</t>
  </si>
  <si>
    <t>B肆芳甄选蜜桃乌龙4g</t>
  </si>
  <si>
    <t>1002815</t>
  </si>
  <si>
    <t>6971574079119</t>
  </si>
  <si>
    <t>B三得利利趣拿铁咖啡310ml</t>
  </si>
  <si>
    <t>1002163</t>
  </si>
  <si>
    <t>6972549660172</t>
  </si>
  <si>
    <t>B肆芳甄选茉莉花茶3g</t>
  </si>
  <si>
    <t>1002814</t>
  </si>
  <si>
    <t>6971574079409</t>
  </si>
  <si>
    <t>阿尔卑斯混合口味12支棒棒糖袋装120g</t>
  </si>
  <si>
    <t>1003368</t>
  </si>
  <si>
    <t>6911316600478</t>
  </si>
  <si>
    <t>B丰岛鲜果捞罐头黄桃味227g</t>
  </si>
  <si>
    <t>1000914</t>
  </si>
  <si>
    <t>6931760310150</t>
  </si>
  <si>
    <t>每日盒子榛果燕麦奶250ml</t>
  </si>
  <si>
    <t>1003692</t>
  </si>
  <si>
    <t>6973925490086</t>
  </si>
  <si>
    <t>B富味酷怡无糖爽口珠强力薄荷味1.2g</t>
  </si>
  <si>
    <t>1000354</t>
  </si>
  <si>
    <t>6928542903624</t>
  </si>
  <si>
    <t>B道吉草牛肉干香辣味70g</t>
  </si>
  <si>
    <t>1003074</t>
  </si>
  <si>
    <t>6973078190154</t>
  </si>
  <si>
    <t>向日葵牛肉粒混合味128g</t>
  </si>
  <si>
    <t>1003707</t>
  </si>
  <si>
    <t>6936436916797</t>
  </si>
  <si>
    <t>阿尔卑斯酸奶原味软糖33g</t>
  </si>
  <si>
    <t>1000447</t>
  </si>
  <si>
    <t>6911316375314</t>
  </si>
  <si>
    <t>丰岛鲜果捞罐头桔子味227g</t>
  </si>
  <si>
    <t>1000915</t>
  </si>
  <si>
    <t>6931760310174</t>
  </si>
  <si>
    <t>维他型豆奶粉32g</t>
  </si>
  <si>
    <t>1003712</t>
  </si>
  <si>
    <t>6904432800655</t>
  </si>
  <si>
    <t>每日盒子原味燕麦奶250ml</t>
  </si>
  <si>
    <t>1003691</t>
  </si>
  <si>
    <t>6973925490017</t>
  </si>
  <si>
    <t>南山婆酸汤粉酸辣味150g</t>
  </si>
  <si>
    <t>1003713</t>
  </si>
  <si>
    <t>6972439823069</t>
  </si>
  <si>
    <t>莫小仙广味香肠煲仔饭245g</t>
  </si>
  <si>
    <t>1003446</t>
  </si>
  <si>
    <t>6958770001915</t>
  </si>
  <si>
    <t>阿尔卑斯虫虫派对啫喱糖50g</t>
  </si>
  <si>
    <t>1003362</t>
  </si>
  <si>
    <t>6911316582415</t>
  </si>
  <si>
    <t>阿尔卑斯果然好嚼百香果味软糖条形47g</t>
  </si>
  <si>
    <t>1003358</t>
  </si>
  <si>
    <t>6911316381087</t>
  </si>
  <si>
    <t>源氏素大刀肉香辣味80g</t>
  </si>
  <si>
    <t>1003706</t>
  </si>
  <si>
    <t>6953567025716</t>
  </si>
  <si>
    <t>汕泰家奶跳棒6支45g</t>
  </si>
  <si>
    <t>1002914</t>
  </si>
  <si>
    <t>6952581464402</t>
  </si>
  <si>
    <t>贝瑞甜心白桃乌龙茶起泡果汁酒330ml</t>
  </si>
  <si>
    <t>1003613</t>
  </si>
  <si>
    <t>6972844730112</t>
  </si>
  <si>
    <t>威百利哈密瓜味双色巧克力涂层饼干棒53g</t>
  </si>
  <si>
    <t>1003715</t>
  </si>
  <si>
    <t>6931081400110</t>
  </si>
  <si>
    <t>恋上鸭甜辣鸭脖112g</t>
  </si>
  <si>
    <t>1003107</t>
  </si>
  <si>
    <t>6922017061420</t>
  </si>
  <si>
    <t>贝瑞甜心荔枝多多起泡果汁酒330ml</t>
  </si>
  <si>
    <t>1003614</t>
  </si>
  <si>
    <t>6972844730136</t>
  </si>
  <si>
    <t>莫小仙毛血旺自热火锅340g</t>
  </si>
  <si>
    <t>1003444</t>
  </si>
  <si>
    <t>6958770001878</t>
  </si>
  <si>
    <t>阿尔卑斯果然好Q青紫葡萄味啫喱糖45g</t>
  </si>
  <si>
    <t>1003364</t>
  </si>
  <si>
    <t>6911316000117</t>
  </si>
  <si>
    <t>柳江人家柳州螺蛳粉加臭加辣218g</t>
  </si>
  <si>
    <t>1002870</t>
  </si>
  <si>
    <t>6970732627902</t>
  </si>
  <si>
    <t>肆芳人参枸杞茶4g</t>
  </si>
  <si>
    <t>1003151</t>
  </si>
  <si>
    <t>6971574079508</t>
  </si>
  <si>
    <t>B肆芳金骏眉红茶2.5g</t>
  </si>
  <si>
    <t>1003152</t>
  </si>
  <si>
    <t>6971574079539</t>
  </si>
  <si>
    <t>脆升升原味香脆薯条50克</t>
  </si>
  <si>
    <t>1003387</t>
  </si>
  <si>
    <t>6937439920019</t>
  </si>
  <si>
    <t>B喜多多元气秘笈鲜顿百合银耳200g</t>
  </si>
  <si>
    <t>1002920</t>
  </si>
  <si>
    <t>6923523906519</t>
  </si>
  <si>
    <t>ZENGAZ英伽打火机ZL-3弄</t>
  </si>
  <si>
    <t>2001331</t>
  </si>
  <si>
    <t>4895151857575</t>
  </si>
  <si>
    <t>橙子快跑鸡肉丸香辣味60g</t>
  </si>
  <si>
    <t>1003709</t>
  </si>
  <si>
    <t>6970745457107</t>
  </si>
  <si>
    <t>丰岛鲜果捞罐头什锦水果味227g</t>
  </si>
  <si>
    <t>1000913</t>
  </si>
  <si>
    <t>6931760310235</t>
  </si>
  <si>
    <t>Running Egg奔跑吧蛋蛋 香辣咸蛋黄风味拌面92g</t>
  </si>
  <si>
    <t>1003222</t>
  </si>
  <si>
    <t>9349479000625</t>
  </si>
  <si>
    <t>B魔法师83%6黑控糖巧克力6片装30g</t>
  </si>
  <si>
    <t>1002856</t>
  </si>
  <si>
    <t>6971730087040</t>
  </si>
  <si>
    <t>Z橙子快跑低脂鸡胸肉秘制味100g</t>
  </si>
  <si>
    <t>1003316</t>
  </si>
  <si>
    <t>6970745455233</t>
  </si>
  <si>
    <t>Running Egg 奔跑吧蛋蛋 意大利肉酱风味拌面105g</t>
  </si>
  <si>
    <t>1003223</t>
  </si>
  <si>
    <t>9349479000809</t>
  </si>
  <si>
    <t>富味酷怡维C白桃樱花味62g</t>
  </si>
  <si>
    <t>1000388</t>
  </si>
  <si>
    <t>6928542916488</t>
  </si>
  <si>
    <t>橙子快跑鸡肉丸原味60g</t>
  </si>
  <si>
    <t>1003708</t>
  </si>
  <si>
    <t>6970745458111</t>
  </si>
  <si>
    <t>申浦果心芒果味巧克力32g</t>
  </si>
  <si>
    <t>1003352</t>
  </si>
  <si>
    <t>6971839481428</t>
  </si>
  <si>
    <t>富味酷怡叶黄素酯蓝莓洛神花味62g</t>
  </si>
  <si>
    <t>1000387</t>
  </si>
  <si>
    <t>6928542916471</t>
  </si>
  <si>
    <t>申浦酒心牛奶巧克力32g</t>
  </si>
  <si>
    <t>1003353</t>
  </si>
  <si>
    <t>6971839481411</t>
  </si>
  <si>
    <t>B如水鱼皮花生100g</t>
  </si>
  <si>
    <t>1003076</t>
  </si>
  <si>
    <t>6924107767908</t>
  </si>
  <si>
    <t>曼妥思青提味盒装无糖薄荷糖21g</t>
  </si>
  <si>
    <t>1003366</t>
  </si>
  <si>
    <t>6911316233133</t>
  </si>
  <si>
    <t>霸蛮 嗦鲜粉酸萝卜猪油拌粉290g</t>
  </si>
  <si>
    <t>1003090</t>
  </si>
  <si>
    <t>6970565870520</t>
  </si>
  <si>
    <t>阿尔卑斯双层硬条芝芝奶盖绿茶味35g</t>
  </si>
  <si>
    <t>1003359</t>
  </si>
  <si>
    <t>6911316881174</t>
  </si>
  <si>
    <t>阿尔卑斯果然好Q桃子梅子味啫喱糖45g</t>
  </si>
  <si>
    <t>1003363</t>
  </si>
  <si>
    <t>6911316000131</t>
  </si>
  <si>
    <t>蝶恋花追剧神器原味爆米花68g</t>
  </si>
  <si>
    <t>1002852</t>
  </si>
  <si>
    <t>6923985713144</t>
  </si>
  <si>
    <t>曼妥思白桃味盒装无糖薄荷糖21g</t>
  </si>
  <si>
    <t>1003365</t>
  </si>
  <si>
    <t>6911316233126</t>
  </si>
  <si>
    <t>维维豆奶粉320g</t>
  </si>
  <si>
    <t>1003202</t>
  </si>
  <si>
    <t>6904432800259</t>
  </si>
  <si>
    <t>小轻苔轻肉松海苔卷40g</t>
  </si>
  <si>
    <t>1003211</t>
  </si>
  <si>
    <t>6922888121797</t>
  </si>
  <si>
    <t>小轻苔曲奇海苔18g</t>
  </si>
  <si>
    <t>1003210</t>
  </si>
  <si>
    <t>6922888122428</t>
  </si>
  <si>
    <t>恋上鸭甜辣鸭肚65g</t>
  </si>
  <si>
    <t>1003109</t>
  </si>
  <si>
    <t>6922017061666</t>
  </si>
  <si>
    <t>B兰芯3支装杆蜡玫瑰花味30g/支</t>
  </si>
  <si>
    <t>2001630</t>
  </si>
  <si>
    <t>6972290860029</t>
  </si>
  <si>
    <t>恋上鸭香烤鸡翅根108g</t>
  </si>
  <si>
    <t>1003435</t>
  </si>
  <si>
    <t>6922017063370</t>
  </si>
  <si>
    <t>金奇满分盐气压片糖果百香果味50g</t>
  </si>
  <si>
    <t>1003263</t>
  </si>
  <si>
    <t>6906911133049</t>
  </si>
  <si>
    <t>申浦乳酸小魔方葡萄味巧克力65g</t>
  </si>
  <si>
    <t>1003354</t>
  </si>
  <si>
    <t>6971839481640</t>
  </si>
  <si>
    <t>B日式益生菌奶の球草莓干白巧克力50g</t>
  </si>
  <si>
    <t>1002858</t>
  </si>
  <si>
    <t>6971730087217</t>
  </si>
  <si>
    <t>J奶白兔牛乳茶手工现泡132g</t>
  </si>
  <si>
    <t>1002689</t>
  </si>
  <si>
    <t>6970707411017</t>
  </si>
  <si>
    <t>金奇满分盐气海盐压片糖果菠萝味50g</t>
  </si>
  <si>
    <t>1003262</t>
  </si>
  <si>
    <t>6906911133032</t>
  </si>
  <si>
    <t>威百利椰子味果粒涂层饼干棒62g</t>
  </si>
  <si>
    <t>1003714</t>
  </si>
  <si>
    <t>6931081400059</t>
  </si>
  <si>
    <t>恋上鸭甜辣鸭掌90g</t>
  </si>
  <si>
    <t>1003111</t>
  </si>
  <si>
    <t>6922017062052</t>
  </si>
  <si>
    <t>参半多效清新口腔喷雾-沁润蜜桃20ml</t>
  </si>
  <si>
    <t>2001635</t>
  </si>
  <si>
    <t>6970356168997</t>
  </si>
  <si>
    <t>酷怡无糖清新喷雾糖（玫瑰味）5ml</t>
  </si>
  <si>
    <t>1002398</t>
  </si>
  <si>
    <t>6928542916563</t>
  </si>
  <si>
    <t>魔法师72%益生菌黑巧克力6片装30g</t>
  </si>
  <si>
    <t>1002912</t>
  </si>
  <si>
    <t>6971730087064</t>
  </si>
  <si>
    <t>申浦抹茶冰淇淋味夹心巧克力66g</t>
  </si>
  <si>
    <t>1003356</t>
  </si>
  <si>
    <t>6971839481497</t>
  </si>
  <si>
    <t>申浦乳酸小魔方芒果味巧克力65g</t>
  </si>
  <si>
    <t>1003355</t>
  </si>
  <si>
    <t>6971839481633</t>
  </si>
  <si>
    <t>恋上鸭甜辣鸭锁骨112g</t>
  </si>
  <si>
    <t>1003108</t>
  </si>
  <si>
    <t>6922017062038</t>
  </si>
  <si>
    <t>泉利堂话梅条128g</t>
  </si>
  <si>
    <t>1003710</t>
  </si>
  <si>
    <t>6922300664796</t>
  </si>
  <si>
    <t>富味i抖即食压片糖拿铁咖啡42g</t>
  </si>
  <si>
    <t>1000352</t>
  </si>
  <si>
    <t>6928542915481</t>
  </si>
  <si>
    <t>日式益生菌奶の球山楂白巧克力50g</t>
  </si>
  <si>
    <t>1002857</t>
  </si>
  <si>
    <t>6971730087200</t>
  </si>
  <si>
    <t>怡达果粒乳酸菌果丹皮90g</t>
  </si>
  <si>
    <t>1003110</t>
  </si>
  <si>
    <t>6953448215649</t>
  </si>
  <si>
    <t>魔法师72%藜麦黑巧克力6片装30g</t>
  </si>
  <si>
    <t>1002855</t>
  </si>
  <si>
    <t>6971730087026</t>
  </si>
  <si>
    <t>senz心之巧脆脆牛奶巧克力48g</t>
  </si>
  <si>
    <t>1003438</t>
  </si>
  <si>
    <t>6971730082168</t>
  </si>
  <si>
    <t>小轻苔南瓜籽18g</t>
  </si>
  <si>
    <t>1003209</t>
  </si>
  <si>
    <t>6922888122381</t>
  </si>
  <si>
    <t>珍宝珠泡泡糖夹心棒棒糖144g</t>
  </si>
  <si>
    <t>1003590</t>
  </si>
  <si>
    <t>6911316000551</t>
  </si>
  <si>
    <t>南山婆西红柿酸汤秘制味270g</t>
  </si>
  <si>
    <t>1003711</t>
  </si>
  <si>
    <t>6972439823267</t>
  </si>
  <si>
    <t>J明治巴旦木夹心巧克力80g</t>
  </si>
  <si>
    <t>1003485</t>
  </si>
  <si>
    <t>6940996701489</t>
  </si>
  <si>
    <t>J明治橡皮糖巧克力青提味50g</t>
  </si>
  <si>
    <t>1003484</t>
  </si>
  <si>
    <t>6908312001552</t>
  </si>
  <si>
    <t>参半便携漱口水多酚绿茶12ml*5条</t>
  </si>
  <si>
    <t>2001634</t>
  </si>
  <si>
    <t>6970356166863</t>
  </si>
  <si>
    <t>J明治橡皮糖巧克力水蜜桃酸奶味50g</t>
  </si>
  <si>
    <t>1003483</t>
  </si>
  <si>
    <t>6908312001637</t>
  </si>
  <si>
    <t>senz心之巧脆脆抹茶巧克力48g</t>
  </si>
  <si>
    <t>1003437</t>
  </si>
  <si>
    <t>6971730082144</t>
  </si>
  <si>
    <t>J明治雪吻巧克力抹茶味33g</t>
  </si>
  <si>
    <t>1002866</t>
  </si>
  <si>
    <t>6940996701588</t>
  </si>
  <si>
    <t>J明治特浓牛奶巧克力75g</t>
  </si>
  <si>
    <t>1003482</t>
  </si>
  <si>
    <t>6940996700062</t>
  </si>
  <si>
    <t>J明治雪吻巧克力草莓味33g</t>
  </si>
  <si>
    <t>1002865</t>
  </si>
  <si>
    <t>6940996701595</t>
  </si>
  <si>
    <t>富味谷物小方小龙虾58g</t>
  </si>
  <si>
    <t>1003221</t>
  </si>
  <si>
    <t>6928542917188</t>
  </si>
  <si>
    <t>senz脆米白巧克力96g</t>
  </si>
  <si>
    <t>1003436</t>
  </si>
  <si>
    <t>6971730080065</t>
  </si>
  <si>
    <t>J奶白兔白桃乌龙牛乳茶117g</t>
  </si>
  <si>
    <t>1002690</t>
  </si>
  <si>
    <t>6970707411024</t>
  </si>
  <si>
    <t>#J SENZ心之手工高端巧克力36g</t>
  </si>
  <si>
    <t>1003455</t>
  </si>
  <si>
    <t>6971730080638</t>
  </si>
  <si>
    <t>J三得利无糖乌龙茶350ml</t>
  </si>
  <si>
    <t>1002896</t>
  </si>
  <si>
    <t>6972549660554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</si>
</sst>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10" fontId="0" fillId="0" borderId="0" xfId="11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2"/>
  <sheetViews>
    <sheetView tabSelected="1" workbookViewId="0">
      <pane ySplit="1" topLeftCell="A119" activePane="bottomLeft" state="frozen"/>
      <selection/>
      <selection pane="bottomLeft" activeCell="H15" sqref="H15"/>
    </sheetView>
  </sheetViews>
  <sheetFormatPr defaultColWidth="9" defaultRowHeight="14"/>
  <cols>
    <col min="1" max="1" width="12.9090909090909" style="1"/>
    <col min="2" max="2" width="12.8181818181818" style="1"/>
    <col min="3" max="3" width="14" style="1"/>
    <col min="4" max="4" width="14" style="2"/>
    <col min="5" max="5" width="12.9090909090909" style="1"/>
    <col min="12" max="12" width="9.54545454545454"/>
    <col min="16" max="16" width="12.8181818181818"/>
  </cols>
  <sheetData>
    <row r="1" spans="1:16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 s="1">
        <f>E2*0.875</f>
        <v>151409.8775</v>
      </c>
      <c r="B2" s="1">
        <f>P2*K2</f>
        <v>154030.30806</v>
      </c>
      <c r="C2" s="1">
        <f>A2-B2</f>
        <v>-2620.43056000001</v>
      </c>
      <c r="D2" s="2">
        <f>C2/E2</f>
        <v>-0.0151435083223022</v>
      </c>
      <c r="E2" s="1">
        <v>173039.86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>
        <v>92418</v>
      </c>
      <c r="L2">
        <v>271761.94</v>
      </c>
      <c r="M2" t="s">
        <v>21</v>
      </c>
      <c r="N2" t="s">
        <v>22</v>
      </c>
      <c r="O2">
        <v>677</v>
      </c>
      <c r="P2">
        <v>1.66667</v>
      </c>
    </row>
    <row r="3" spans="1:16">
      <c r="A3" s="1">
        <f t="shared" ref="A3:A34" si="0">E3*0.875</f>
        <v>96528.25</v>
      </c>
      <c r="B3" s="1">
        <f t="shared" ref="B3:B34" si="1">P3*K3</f>
        <v>90517.3333333334</v>
      </c>
      <c r="C3" s="1">
        <f t="shared" ref="C3:C34" si="2">A3-B3</f>
        <v>6010.91666666656</v>
      </c>
      <c r="D3" s="2">
        <f t="shared" ref="D3:D34" si="3">C3/E3</f>
        <v>0.0544871794871785</v>
      </c>
      <c r="E3" s="1">
        <v>110318</v>
      </c>
      <c r="F3" t="s">
        <v>16</v>
      </c>
      <c r="G3" t="s">
        <v>17</v>
      </c>
      <c r="H3" t="s">
        <v>23</v>
      </c>
      <c r="I3" t="s">
        <v>24</v>
      </c>
      <c r="J3" t="s">
        <v>25</v>
      </c>
      <c r="K3">
        <v>33944</v>
      </c>
      <c r="L3">
        <v>147278.7</v>
      </c>
      <c r="M3" t="s">
        <v>21</v>
      </c>
      <c r="N3" t="s">
        <v>22</v>
      </c>
      <c r="O3">
        <v>657</v>
      </c>
      <c r="P3">
        <v>2.66666666666667</v>
      </c>
    </row>
    <row r="4" spans="1:16">
      <c r="A4" s="1">
        <f t="shared" si="0"/>
        <v>27199.9</v>
      </c>
      <c r="B4" s="1">
        <f t="shared" si="1"/>
        <v>24054.3348136</v>
      </c>
      <c r="C4" s="1">
        <f t="shared" si="2"/>
        <v>3145.5651864</v>
      </c>
      <c r="D4" s="2">
        <f t="shared" si="3"/>
        <v>0.101190428571429</v>
      </c>
      <c r="E4" s="1">
        <v>31085.6</v>
      </c>
      <c r="F4" t="s">
        <v>16</v>
      </c>
      <c r="G4" t="s">
        <v>17</v>
      </c>
      <c r="H4" t="s">
        <v>26</v>
      </c>
      <c r="I4" t="s">
        <v>27</v>
      </c>
      <c r="J4" t="s">
        <v>28</v>
      </c>
      <c r="K4">
        <v>22204</v>
      </c>
      <c r="L4">
        <v>53093.84</v>
      </c>
      <c r="M4" t="s">
        <v>29</v>
      </c>
      <c r="N4" t="s">
        <v>22</v>
      </c>
      <c r="O4">
        <v>669</v>
      </c>
      <c r="P4">
        <v>1.0833334</v>
      </c>
    </row>
    <row r="5" spans="1:16">
      <c r="A5" s="1">
        <f t="shared" si="0"/>
        <v>55953.8</v>
      </c>
      <c r="B5" s="1">
        <f t="shared" si="1"/>
        <v>57677.8666666667</v>
      </c>
      <c r="C5" s="1">
        <f t="shared" si="2"/>
        <v>-1724.06666666673</v>
      </c>
      <c r="D5" s="2">
        <f t="shared" si="3"/>
        <v>-0.0269607843137265</v>
      </c>
      <c r="E5" s="1">
        <v>63947.2</v>
      </c>
      <c r="F5" t="s">
        <v>16</v>
      </c>
      <c r="G5" t="s">
        <v>17</v>
      </c>
      <c r="H5" t="s">
        <v>30</v>
      </c>
      <c r="I5" t="s">
        <v>31</v>
      </c>
      <c r="J5" t="s">
        <v>32</v>
      </c>
      <c r="K5">
        <v>18808</v>
      </c>
      <c r="L5">
        <v>89436.44</v>
      </c>
      <c r="M5" t="s">
        <v>21</v>
      </c>
      <c r="N5" t="s">
        <v>22</v>
      </c>
      <c r="O5">
        <v>636</v>
      </c>
      <c r="P5">
        <v>3.06666666666667</v>
      </c>
    </row>
    <row r="6" spans="1:16">
      <c r="A6" s="1">
        <f t="shared" si="0"/>
        <v>60531.6075</v>
      </c>
      <c r="B6" s="1">
        <f t="shared" si="1"/>
        <v>58364.4</v>
      </c>
      <c r="C6" s="1">
        <f t="shared" si="2"/>
        <v>2167.2075</v>
      </c>
      <c r="D6" s="2">
        <f t="shared" si="3"/>
        <v>0.0313275434243176</v>
      </c>
      <c r="E6" s="1">
        <v>69178.98</v>
      </c>
      <c r="F6" t="s">
        <v>16</v>
      </c>
      <c r="G6" t="s">
        <v>17</v>
      </c>
      <c r="H6" t="s">
        <v>33</v>
      </c>
      <c r="I6" t="s">
        <v>34</v>
      </c>
      <c r="J6" t="s">
        <v>35</v>
      </c>
      <c r="K6">
        <v>17166</v>
      </c>
      <c r="L6">
        <v>101942.75</v>
      </c>
      <c r="M6" t="s">
        <v>29</v>
      </c>
      <c r="N6" t="s">
        <v>22</v>
      </c>
      <c r="O6">
        <v>673</v>
      </c>
      <c r="P6">
        <v>3.4</v>
      </c>
    </row>
    <row r="7" spans="1:16">
      <c r="A7" s="1">
        <f t="shared" si="0"/>
        <v>50818.95</v>
      </c>
      <c r="B7" s="1">
        <f t="shared" si="1"/>
        <v>52384.8000000001</v>
      </c>
      <c r="C7" s="1">
        <f t="shared" si="2"/>
        <v>-1565.85000000005</v>
      </c>
      <c r="D7" s="2">
        <f t="shared" si="3"/>
        <v>-0.0269607843137263</v>
      </c>
      <c r="E7" s="1">
        <v>58078.8</v>
      </c>
      <c r="F7" t="s">
        <v>16</v>
      </c>
      <c r="G7" t="s">
        <v>17</v>
      </c>
      <c r="H7" t="s">
        <v>36</v>
      </c>
      <c r="I7" t="s">
        <v>37</v>
      </c>
      <c r="J7" t="s">
        <v>38</v>
      </c>
      <c r="K7">
        <v>17082</v>
      </c>
      <c r="L7">
        <v>80717.07</v>
      </c>
      <c r="M7" t="s">
        <v>29</v>
      </c>
      <c r="N7" t="s">
        <v>22</v>
      </c>
      <c r="O7">
        <v>599</v>
      </c>
      <c r="P7">
        <v>3.06666666666667</v>
      </c>
    </row>
    <row r="8" spans="1:16">
      <c r="A8" s="1">
        <f t="shared" si="0"/>
        <v>30112.5125</v>
      </c>
      <c r="B8" s="1">
        <f t="shared" si="1"/>
        <v>28678.5833333334</v>
      </c>
      <c r="C8" s="1">
        <f t="shared" si="2"/>
        <v>1433.92916666663</v>
      </c>
      <c r="D8" s="2">
        <f t="shared" si="3"/>
        <v>0.0416666666666657</v>
      </c>
      <c r="E8" s="1">
        <v>34414.3</v>
      </c>
      <c r="F8" t="s">
        <v>16</v>
      </c>
      <c r="G8" t="s">
        <v>17</v>
      </c>
      <c r="H8" t="s">
        <v>39</v>
      </c>
      <c r="I8" t="s">
        <v>40</v>
      </c>
      <c r="J8" t="s">
        <v>41</v>
      </c>
      <c r="K8">
        <v>11867</v>
      </c>
      <c r="L8">
        <v>58166.23</v>
      </c>
      <c r="M8" t="s">
        <v>21</v>
      </c>
      <c r="N8" t="s">
        <v>22</v>
      </c>
      <c r="O8">
        <v>643</v>
      </c>
      <c r="P8">
        <v>2.41666666666667</v>
      </c>
    </row>
    <row r="9" spans="1:16">
      <c r="A9" s="1">
        <f t="shared" si="0"/>
        <v>8493.555</v>
      </c>
      <c r="B9" s="1">
        <f t="shared" si="1"/>
        <v>7174.68</v>
      </c>
      <c r="C9" s="1">
        <f t="shared" si="2"/>
        <v>1318.875</v>
      </c>
      <c r="D9" s="2">
        <f t="shared" si="3"/>
        <v>0.135869565217391</v>
      </c>
      <c r="E9" s="1">
        <v>9706.92</v>
      </c>
      <c r="F9" t="s">
        <v>16</v>
      </c>
      <c r="G9" t="s">
        <v>17</v>
      </c>
      <c r="H9" t="s">
        <v>42</v>
      </c>
      <c r="I9" t="s">
        <v>43</v>
      </c>
      <c r="J9" t="s">
        <v>44</v>
      </c>
      <c r="K9">
        <v>10551</v>
      </c>
      <c r="L9">
        <v>15790.97</v>
      </c>
      <c r="M9" t="s">
        <v>21</v>
      </c>
      <c r="N9" t="s">
        <v>22</v>
      </c>
      <c r="O9">
        <v>634</v>
      </c>
      <c r="P9">
        <v>0.68</v>
      </c>
    </row>
    <row r="10" spans="1:16">
      <c r="A10" s="1">
        <f t="shared" si="0"/>
        <v>27482.42875</v>
      </c>
      <c r="B10" s="1">
        <f t="shared" si="1"/>
        <v>28414.775308642</v>
      </c>
      <c r="C10" s="1">
        <f t="shared" si="2"/>
        <v>-932.346558642013</v>
      </c>
      <c r="D10" s="2">
        <f t="shared" si="3"/>
        <v>-0.0296845393918018</v>
      </c>
      <c r="E10" s="1">
        <v>31408.49</v>
      </c>
      <c r="F10" t="s">
        <v>16</v>
      </c>
      <c r="G10" t="s">
        <v>17</v>
      </c>
      <c r="H10" t="s">
        <v>45</v>
      </c>
      <c r="I10" t="s">
        <v>46</v>
      </c>
      <c r="J10" t="s">
        <v>47</v>
      </c>
      <c r="K10">
        <v>10300</v>
      </c>
      <c r="L10">
        <v>46277.88</v>
      </c>
      <c r="M10" t="s">
        <v>29</v>
      </c>
      <c r="N10" t="s">
        <v>22</v>
      </c>
      <c r="O10">
        <v>665</v>
      </c>
      <c r="P10">
        <v>2.75871604938272</v>
      </c>
    </row>
    <row r="11" spans="1:16">
      <c r="A11" s="1">
        <f t="shared" si="0"/>
        <v>25779.6</v>
      </c>
      <c r="B11" s="1">
        <f t="shared" si="1"/>
        <v>23341.692</v>
      </c>
      <c r="C11" s="1">
        <f t="shared" si="2"/>
        <v>2437.90800000001</v>
      </c>
      <c r="D11" s="2">
        <f t="shared" si="3"/>
        <v>0.0827464157706098</v>
      </c>
      <c r="E11" s="1">
        <v>29462.4</v>
      </c>
      <c r="F11" t="s">
        <v>16</v>
      </c>
      <c r="G11" t="s">
        <v>17</v>
      </c>
      <c r="H11" t="s">
        <v>48</v>
      </c>
      <c r="I11" t="s">
        <v>49</v>
      </c>
      <c r="J11" t="s">
        <v>50</v>
      </c>
      <c r="K11">
        <v>9504</v>
      </c>
      <c r="L11">
        <v>47295.85</v>
      </c>
      <c r="M11" t="s">
        <v>21</v>
      </c>
      <c r="N11" t="s">
        <v>22</v>
      </c>
      <c r="O11">
        <v>661</v>
      </c>
      <c r="P11">
        <v>2.45598611111111</v>
      </c>
    </row>
    <row r="12" spans="1:16">
      <c r="A12" s="1">
        <f t="shared" si="0"/>
        <v>23118.6375</v>
      </c>
      <c r="B12" s="1">
        <f t="shared" si="1"/>
        <v>21591.4737333333</v>
      </c>
      <c r="C12" s="1">
        <f t="shared" si="2"/>
        <v>1527.16376666665</v>
      </c>
      <c r="D12" s="2">
        <f t="shared" si="3"/>
        <v>0.0578004778972516</v>
      </c>
      <c r="E12" s="1">
        <v>26421.3</v>
      </c>
      <c r="F12" t="s">
        <v>16</v>
      </c>
      <c r="G12" t="s">
        <v>17</v>
      </c>
      <c r="H12" t="s">
        <v>51</v>
      </c>
      <c r="I12" t="s">
        <v>52</v>
      </c>
      <c r="J12" t="s">
        <v>53</v>
      </c>
      <c r="K12">
        <v>8523</v>
      </c>
      <c r="L12">
        <v>42530.17</v>
      </c>
      <c r="M12" t="s">
        <v>54</v>
      </c>
      <c r="N12" t="s">
        <v>22</v>
      </c>
      <c r="O12">
        <v>661</v>
      </c>
      <c r="P12">
        <v>2.53331851851852</v>
      </c>
    </row>
    <row r="13" spans="1:16">
      <c r="A13" s="1">
        <f t="shared" si="0"/>
        <v>14843.5875</v>
      </c>
      <c r="B13" s="1">
        <f t="shared" si="1"/>
        <v>12503.17</v>
      </c>
      <c r="C13" s="1">
        <f t="shared" si="2"/>
        <v>2340.4175</v>
      </c>
      <c r="D13" s="2">
        <f t="shared" si="3"/>
        <v>0.137962962962963</v>
      </c>
      <c r="E13" s="1">
        <v>16964.1</v>
      </c>
      <c r="F13" t="s">
        <v>16</v>
      </c>
      <c r="G13" t="s">
        <v>17</v>
      </c>
      <c r="H13" t="s">
        <v>55</v>
      </c>
      <c r="I13" t="s">
        <v>56</v>
      </c>
      <c r="J13" t="s">
        <v>57</v>
      </c>
      <c r="K13">
        <v>6283</v>
      </c>
      <c r="L13">
        <v>23806.69</v>
      </c>
      <c r="M13" t="s">
        <v>21</v>
      </c>
      <c r="N13" t="s">
        <v>22</v>
      </c>
      <c r="O13">
        <v>523</v>
      </c>
      <c r="P13">
        <v>1.99</v>
      </c>
    </row>
    <row r="14" spans="1:16">
      <c r="A14" s="1">
        <f t="shared" si="0"/>
        <v>17193.3125</v>
      </c>
      <c r="B14" s="1">
        <f t="shared" si="1"/>
        <v>16122.6666666667</v>
      </c>
      <c r="C14" s="1">
        <f t="shared" si="2"/>
        <v>1070.64583333331</v>
      </c>
      <c r="D14" s="2">
        <f t="shared" si="3"/>
        <v>0.0544871794871784</v>
      </c>
      <c r="E14" s="1">
        <v>19649.5</v>
      </c>
      <c r="F14" t="s">
        <v>16</v>
      </c>
      <c r="G14" t="s">
        <v>17</v>
      </c>
      <c r="H14" t="s">
        <v>58</v>
      </c>
      <c r="I14" t="s">
        <v>59</v>
      </c>
      <c r="J14" t="s">
        <v>60</v>
      </c>
      <c r="K14">
        <v>6046</v>
      </c>
      <c r="L14">
        <v>30118.47</v>
      </c>
      <c r="M14" t="s">
        <v>54</v>
      </c>
      <c r="N14" t="s">
        <v>22</v>
      </c>
      <c r="O14">
        <v>227</v>
      </c>
      <c r="P14">
        <v>2.66666666666667</v>
      </c>
    </row>
    <row r="15" spans="1:16">
      <c r="A15" s="1">
        <f t="shared" si="0"/>
        <v>7901.6525</v>
      </c>
      <c r="B15" s="1">
        <f t="shared" si="1"/>
        <v>10167.2846527778</v>
      </c>
      <c r="C15" s="1">
        <f t="shared" si="2"/>
        <v>-2265.6321527778</v>
      </c>
      <c r="D15" s="2">
        <f t="shared" si="3"/>
        <v>-0.250887790076896</v>
      </c>
      <c r="E15" s="1">
        <v>9030.46</v>
      </c>
      <c r="F15" t="s">
        <v>16</v>
      </c>
      <c r="G15" t="s">
        <v>17</v>
      </c>
      <c r="H15" t="s">
        <v>61</v>
      </c>
      <c r="I15" t="s">
        <v>62</v>
      </c>
      <c r="J15" t="s">
        <v>63</v>
      </c>
      <c r="K15">
        <v>5981</v>
      </c>
      <c r="L15">
        <v>14953.9</v>
      </c>
      <c r="M15" t="s">
        <v>21</v>
      </c>
      <c r="N15" t="s">
        <v>22</v>
      </c>
      <c r="O15">
        <v>654</v>
      </c>
      <c r="P15">
        <v>1.69993055555556</v>
      </c>
    </row>
    <row r="16" spans="1:16">
      <c r="A16" s="1">
        <f t="shared" si="0"/>
        <v>20208.86</v>
      </c>
      <c r="B16" s="1">
        <f t="shared" si="1"/>
        <v>15875.5313777778</v>
      </c>
      <c r="C16" s="1">
        <f t="shared" si="2"/>
        <v>4333.32862222225</v>
      </c>
      <c r="D16" s="2">
        <f t="shared" si="3"/>
        <v>0.187623772169458</v>
      </c>
      <c r="E16" s="1">
        <v>23095.84</v>
      </c>
      <c r="F16" t="s">
        <v>16</v>
      </c>
      <c r="G16" t="s">
        <v>17</v>
      </c>
      <c r="H16" t="s">
        <v>64</v>
      </c>
      <c r="I16" t="s">
        <v>65</v>
      </c>
      <c r="J16" t="s">
        <v>66</v>
      </c>
      <c r="K16">
        <v>5466</v>
      </c>
      <c r="L16">
        <v>30769.15</v>
      </c>
      <c r="M16" t="s">
        <v>54</v>
      </c>
      <c r="N16" t="s">
        <v>22</v>
      </c>
      <c r="O16">
        <v>586</v>
      </c>
      <c r="P16">
        <v>2.90441481481481</v>
      </c>
    </row>
    <row r="17" spans="1:16">
      <c r="A17" s="1">
        <f t="shared" si="0"/>
        <v>19340.02</v>
      </c>
      <c r="B17" s="1">
        <f t="shared" si="1"/>
        <v>15227.739</v>
      </c>
      <c r="C17" s="1">
        <f t="shared" si="2"/>
        <v>4112.28099999998</v>
      </c>
      <c r="D17" s="2">
        <f t="shared" si="3"/>
        <v>0.186051817681677</v>
      </c>
      <c r="E17" s="1">
        <v>22102.88</v>
      </c>
      <c r="F17" t="s">
        <v>16</v>
      </c>
      <c r="G17" t="s">
        <v>17</v>
      </c>
      <c r="H17" t="s">
        <v>67</v>
      </c>
      <c r="I17" t="s">
        <v>68</v>
      </c>
      <c r="J17" t="s">
        <v>69</v>
      </c>
      <c r="K17">
        <v>5238</v>
      </c>
      <c r="L17">
        <v>29350.67</v>
      </c>
      <c r="M17" t="s">
        <v>54</v>
      </c>
      <c r="N17" t="s">
        <v>22</v>
      </c>
      <c r="O17">
        <v>570</v>
      </c>
      <c r="P17">
        <v>2.90716666666667</v>
      </c>
    </row>
    <row r="18" spans="1:16">
      <c r="A18" s="1">
        <f t="shared" si="0"/>
        <v>6983.6725</v>
      </c>
      <c r="B18" s="1">
        <f t="shared" si="1"/>
        <v>7364.80559523809</v>
      </c>
      <c r="C18" s="1">
        <f t="shared" si="2"/>
        <v>-381.133095238093</v>
      </c>
      <c r="D18" s="2">
        <f t="shared" si="3"/>
        <v>-0.0477530208258379</v>
      </c>
      <c r="E18" s="1">
        <v>7981.34</v>
      </c>
      <c r="F18" t="s">
        <v>16</v>
      </c>
      <c r="G18" t="s">
        <v>17</v>
      </c>
      <c r="H18" t="s">
        <v>70</v>
      </c>
      <c r="I18" t="s">
        <v>71</v>
      </c>
      <c r="J18" t="s">
        <v>72</v>
      </c>
      <c r="K18">
        <v>4469</v>
      </c>
      <c r="L18">
        <v>13420.45</v>
      </c>
      <c r="M18" t="s">
        <v>21</v>
      </c>
      <c r="N18" t="s">
        <v>22</v>
      </c>
      <c r="O18">
        <v>641</v>
      </c>
      <c r="P18">
        <v>1.64797619047619</v>
      </c>
    </row>
    <row r="19" spans="1:16">
      <c r="A19" s="1">
        <f t="shared" si="0"/>
        <v>14747.775</v>
      </c>
      <c r="B19" s="1">
        <f t="shared" si="1"/>
        <v>14179.2666666667</v>
      </c>
      <c r="C19" s="1">
        <f t="shared" si="2"/>
        <v>568.508333333344</v>
      </c>
      <c r="D19" s="2">
        <f t="shared" si="3"/>
        <v>0.0337301587301594</v>
      </c>
      <c r="E19" s="1">
        <v>16854.6</v>
      </c>
      <c r="F19" t="s">
        <v>16</v>
      </c>
      <c r="G19" t="s">
        <v>17</v>
      </c>
      <c r="H19" t="s">
        <v>73</v>
      </c>
      <c r="I19" t="s">
        <v>74</v>
      </c>
      <c r="J19" t="s">
        <v>75</v>
      </c>
      <c r="K19">
        <v>4013</v>
      </c>
      <c r="L19">
        <v>24111.78</v>
      </c>
      <c r="M19" t="s">
        <v>29</v>
      </c>
      <c r="N19" t="s">
        <v>22</v>
      </c>
      <c r="O19">
        <v>587</v>
      </c>
      <c r="P19">
        <v>3.53333333333333</v>
      </c>
    </row>
    <row r="20" spans="1:16">
      <c r="A20" s="1">
        <f t="shared" si="0"/>
        <v>6548.85</v>
      </c>
      <c r="B20" s="1">
        <f t="shared" si="1"/>
        <v>5412.27014999999</v>
      </c>
      <c r="C20" s="1">
        <f t="shared" si="2"/>
        <v>1136.57985000001</v>
      </c>
      <c r="D20" s="2">
        <f t="shared" si="3"/>
        <v>0.15185984848485</v>
      </c>
      <c r="E20" s="1">
        <v>7484.4</v>
      </c>
      <c r="F20" t="s">
        <v>16</v>
      </c>
      <c r="G20" t="s">
        <v>17</v>
      </c>
      <c r="H20" t="s">
        <v>76</v>
      </c>
      <c r="I20" t="s">
        <v>77</v>
      </c>
      <c r="J20" t="s">
        <v>78</v>
      </c>
      <c r="K20">
        <v>3402</v>
      </c>
      <c r="L20">
        <v>11887.42</v>
      </c>
      <c r="M20" t="s">
        <v>54</v>
      </c>
      <c r="N20" t="s">
        <v>22</v>
      </c>
      <c r="O20">
        <v>530</v>
      </c>
      <c r="P20">
        <v>1.59090833333333</v>
      </c>
    </row>
    <row r="21" spans="1:16">
      <c r="A21" s="1">
        <f t="shared" si="0"/>
        <v>6444.9</v>
      </c>
      <c r="B21" s="1">
        <f t="shared" si="1"/>
        <v>5310.29069999999</v>
      </c>
      <c r="C21" s="1">
        <f t="shared" si="2"/>
        <v>1134.60930000001</v>
      </c>
      <c r="D21" s="2">
        <f t="shared" si="3"/>
        <v>0.154041666666668</v>
      </c>
      <c r="E21" s="1">
        <v>7365.6</v>
      </c>
      <c r="F21" t="s">
        <v>16</v>
      </c>
      <c r="G21" t="s">
        <v>17</v>
      </c>
      <c r="H21" t="s">
        <v>79</v>
      </c>
      <c r="I21" t="s">
        <v>80</v>
      </c>
      <c r="J21" t="s">
        <v>81</v>
      </c>
      <c r="K21">
        <v>3348</v>
      </c>
      <c r="L21">
        <v>11688.98</v>
      </c>
      <c r="M21" t="s">
        <v>29</v>
      </c>
      <c r="N21" t="s">
        <v>22</v>
      </c>
      <c r="O21">
        <v>482</v>
      </c>
      <c r="P21">
        <v>1.58610833333333</v>
      </c>
    </row>
    <row r="22" spans="1:16">
      <c r="A22" s="1">
        <f t="shared" si="0"/>
        <v>10974.6</v>
      </c>
      <c r="B22" s="1">
        <f t="shared" si="1"/>
        <v>9254.30799999999</v>
      </c>
      <c r="C22" s="1">
        <f t="shared" si="2"/>
        <v>1720.29200000001</v>
      </c>
      <c r="D22" s="2">
        <f t="shared" si="3"/>
        <v>0.137158119658121</v>
      </c>
      <c r="E22" s="1">
        <v>12542.4</v>
      </c>
      <c r="F22" t="s">
        <v>16</v>
      </c>
      <c r="G22" t="s">
        <v>17</v>
      </c>
      <c r="H22" t="s">
        <v>82</v>
      </c>
      <c r="I22" t="s">
        <v>83</v>
      </c>
      <c r="J22" t="s">
        <v>84</v>
      </c>
      <c r="K22">
        <v>3216</v>
      </c>
      <c r="L22">
        <v>20876.37</v>
      </c>
      <c r="M22" t="s">
        <v>29</v>
      </c>
      <c r="N22" t="s">
        <v>22</v>
      </c>
      <c r="O22">
        <v>594</v>
      </c>
      <c r="P22">
        <v>2.87758333333333</v>
      </c>
    </row>
    <row r="23" spans="1:16">
      <c r="A23" s="1">
        <f t="shared" si="0"/>
        <v>9522.45</v>
      </c>
      <c r="B23" s="1">
        <f t="shared" si="1"/>
        <v>9975.9</v>
      </c>
      <c r="C23" s="1">
        <f t="shared" si="2"/>
        <v>-453.450000000001</v>
      </c>
      <c r="D23" s="2">
        <f t="shared" si="3"/>
        <v>-0.0416666666666667</v>
      </c>
      <c r="E23" s="1">
        <v>10882.8</v>
      </c>
      <c r="F23" t="s">
        <v>16</v>
      </c>
      <c r="G23" t="s">
        <v>17</v>
      </c>
      <c r="H23" t="s">
        <v>85</v>
      </c>
      <c r="I23" t="s">
        <v>86</v>
      </c>
      <c r="J23" t="s">
        <v>87</v>
      </c>
      <c r="K23">
        <v>3023</v>
      </c>
      <c r="L23">
        <v>18109.27</v>
      </c>
      <c r="M23" t="s">
        <v>21</v>
      </c>
      <c r="N23" t="s">
        <v>22</v>
      </c>
      <c r="O23">
        <v>582</v>
      </c>
      <c r="P23">
        <v>3.3</v>
      </c>
    </row>
    <row r="24" spans="1:16">
      <c r="A24" s="1">
        <f t="shared" si="0"/>
        <v>9233.4375</v>
      </c>
      <c r="B24" s="1">
        <f t="shared" si="1"/>
        <v>7790.76</v>
      </c>
      <c r="C24" s="1">
        <f t="shared" si="2"/>
        <v>1442.6775</v>
      </c>
      <c r="D24" s="2">
        <f t="shared" si="3"/>
        <v>0.136714285714286</v>
      </c>
      <c r="E24" s="1">
        <v>10552.5</v>
      </c>
      <c r="F24" t="s">
        <v>16</v>
      </c>
      <c r="G24" t="s">
        <v>17</v>
      </c>
      <c r="H24" t="s">
        <v>88</v>
      </c>
      <c r="I24" t="s">
        <v>89</v>
      </c>
      <c r="J24" t="s">
        <v>90</v>
      </c>
      <c r="K24">
        <v>3015</v>
      </c>
      <c r="L24">
        <v>16565.47</v>
      </c>
      <c r="M24" t="s">
        <v>29</v>
      </c>
      <c r="N24" t="s">
        <v>22</v>
      </c>
      <c r="O24">
        <v>589</v>
      </c>
      <c r="P24">
        <v>2.584</v>
      </c>
    </row>
    <row r="25" spans="1:16">
      <c r="A25" s="1">
        <f t="shared" si="0"/>
        <v>10673.775</v>
      </c>
      <c r="B25" s="1">
        <f t="shared" si="1"/>
        <v>8938.7124</v>
      </c>
      <c r="C25" s="1">
        <f t="shared" si="2"/>
        <v>1735.0626</v>
      </c>
      <c r="D25" s="2">
        <f t="shared" si="3"/>
        <v>0.142234567901235</v>
      </c>
      <c r="E25" s="1">
        <v>12198.6</v>
      </c>
      <c r="F25" t="s">
        <v>16</v>
      </c>
      <c r="G25" t="s">
        <v>17</v>
      </c>
      <c r="H25" t="s">
        <v>91</v>
      </c>
      <c r="I25" t="s">
        <v>92</v>
      </c>
      <c r="J25" t="s">
        <v>93</v>
      </c>
      <c r="K25">
        <v>3012</v>
      </c>
      <c r="L25">
        <v>17508.89</v>
      </c>
      <c r="M25" t="s">
        <v>54</v>
      </c>
      <c r="N25" t="s">
        <v>22</v>
      </c>
      <c r="O25">
        <v>434</v>
      </c>
      <c r="P25">
        <v>2.9677</v>
      </c>
    </row>
    <row r="26" spans="1:16">
      <c r="A26" s="1">
        <f t="shared" si="0"/>
        <v>11432.4</v>
      </c>
      <c r="B26" s="1">
        <f t="shared" si="1"/>
        <v>9771.2995</v>
      </c>
      <c r="C26" s="1">
        <f t="shared" si="2"/>
        <v>1661.1005</v>
      </c>
      <c r="D26" s="2">
        <f t="shared" si="3"/>
        <v>0.127135416666667</v>
      </c>
      <c r="E26" s="1">
        <v>13065.6</v>
      </c>
      <c r="F26" t="s">
        <v>16</v>
      </c>
      <c r="G26" t="s">
        <v>17</v>
      </c>
      <c r="H26" t="s">
        <v>94</v>
      </c>
      <c r="I26" t="s">
        <v>95</v>
      </c>
      <c r="J26" t="s">
        <v>96</v>
      </c>
      <c r="K26">
        <v>2722</v>
      </c>
      <c r="L26">
        <v>21447.05</v>
      </c>
      <c r="M26" t="s">
        <v>54</v>
      </c>
      <c r="N26" t="s">
        <v>22</v>
      </c>
      <c r="O26">
        <v>420</v>
      </c>
      <c r="P26">
        <v>3.58975</v>
      </c>
    </row>
    <row r="27" spans="1:16">
      <c r="A27" s="1">
        <f t="shared" si="0"/>
        <v>4228.6125</v>
      </c>
      <c r="B27" s="1">
        <f t="shared" si="1"/>
        <v>4457.77559523809</v>
      </c>
      <c r="C27" s="1">
        <f t="shared" si="2"/>
        <v>-229.163095238094</v>
      </c>
      <c r="D27" s="2">
        <f t="shared" si="3"/>
        <v>-0.0474192677464138</v>
      </c>
      <c r="E27" s="1">
        <v>4832.7</v>
      </c>
      <c r="F27" t="s">
        <v>16</v>
      </c>
      <c r="G27" t="s">
        <v>17</v>
      </c>
      <c r="H27" t="s">
        <v>97</v>
      </c>
      <c r="I27" t="s">
        <v>98</v>
      </c>
      <c r="J27" t="s">
        <v>99</v>
      </c>
      <c r="K27">
        <v>2705</v>
      </c>
      <c r="L27">
        <v>8125.16</v>
      </c>
      <c r="M27" t="s">
        <v>21</v>
      </c>
      <c r="N27" t="s">
        <v>22</v>
      </c>
      <c r="O27">
        <v>608</v>
      </c>
      <c r="P27">
        <v>1.64797619047619</v>
      </c>
    </row>
    <row r="28" spans="1:16">
      <c r="A28" s="1">
        <f t="shared" si="0"/>
        <v>9220.575</v>
      </c>
      <c r="B28" s="1">
        <f t="shared" si="1"/>
        <v>7758.1175</v>
      </c>
      <c r="C28" s="1">
        <f t="shared" si="2"/>
        <v>1462.4575</v>
      </c>
      <c r="D28" s="2">
        <f t="shared" si="3"/>
        <v>0.138782051282051</v>
      </c>
      <c r="E28" s="1">
        <v>10537.8</v>
      </c>
      <c r="F28" t="s">
        <v>16</v>
      </c>
      <c r="G28" t="s">
        <v>17</v>
      </c>
      <c r="H28" t="s">
        <v>100</v>
      </c>
      <c r="I28" t="s">
        <v>101</v>
      </c>
      <c r="J28" t="s">
        <v>102</v>
      </c>
      <c r="K28">
        <v>2702</v>
      </c>
      <c r="L28">
        <v>17527.29</v>
      </c>
      <c r="M28" t="s">
        <v>54</v>
      </c>
      <c r="N28" t="s">
        <v>22</v>
      </c>
      <c r="O28">
        <v>572</v>
      </c>
      <c r="P28">
        <v>2.87125</v>
      </c>
    </row>
    <row r="29" spans="1:16">
      <c r="A29" s="1">
        <f t="shared" si="0"/>
        <v>6284.565</v>
      </c>
      <c r="B29" s="1">
        <f t="shared" si="1"/>
        <v>6534.936</v>
      </c>
      <c r="C29" s="1">
        <f t="shared" si="2"/>
        <v>-250.371000000001</v>
      </c>
      <c r="D29" s="2">
        <f t="shared" si="3"/>
        <v>-0.0348591549295776</v>
      </c>
      <c r="E29" s="1">
        <v>7182.36</v>
      </c>
      <c r="F29" t="s">
        <v>16</v>
      </c>
      <c r="G29" t="s">
        <v>17</v>
      </c>
      <c r="H29" t="s">
        <v>103</v>
      </c>
      <c r="I29" t="s">
        <v>104</v>
      </c>
      <c r="J29" t="s">
        <v>105</v>
      </c>
      <c r="K29">
        <v>2529</v>
      </c>
      <c r="L29">
        <v>11354.04</v>
      </c>
      <c r="M29" t="s">
        <v>29</v>
      </c>
      <c r="N29" t="s">
        <v>22</v>
      </c>
      <c r="O29">
        <v>347</v>
      </c>
      <c r="P29">
        <v>2.584</v>
      </c>
    </row>
    <row r="30" spans="1:16">
      <c r="A30" s="1">
        <f t="shared" si="0"/>
        <v>7785.2775</v>
      </c>
      <c r="B30" s="1">
        <f t="shared" si="1"/>
        <v>6691.89473333333</v>
      </c>
      <c r="C30" s="1">
        <f t="shared" si="2"/>
        <v>1093.38276666667</v>
      </c>
      <c r="D30" s="2">
        <f t="shared" si="3"/>
        <v>0.122887067395265</v>
      </c>
      <c r="E30" s="1">
        <v>8897.46</v>
      </c>
      <c r="F30" t="s">
        <v>16</v>
      </c>
      <c r="G30" t="s">
        <v>17</v>
      </c>
      <c r="H30" t="s">
        <v>106</v>
      </c>
      <c r="I30" t="s">
        <v>107</v>
      </c>
      <c r="J30" t="s">
        <v>108</v>
      </c>
      <c r="K30">
        <v>2431</v>
      </c>
      <c r="L30">
        <v>14435.13</v>
      </c>
      <c r="M30" t="s">
        <v>54</v>
      </c>
      <c r="N30" t="s">
        <v>22</v>
      </c>
      <c r="O30">
        <v>465</v>
      </c>
      <c r="P30">
        <v>2.75273333333333</v>
      </c>
    </row>
    <row r="31" spans="1:16">
      <c r="A31" s="1">
        <f t="shared" si="0"/>
        <v>6222.5625</v>
      </c>
      <c r="B31" s="1">
        <f t="shared" si="1"/>
        <v>6178.331125</v>
      </c>
      <c r="C31" s="1">
        <f t="shared" si="2"/>
        <v>44.2313750000003</v>
      </c>
      <c r="D31" s="2">
        <f t="shared" si="3"/>
        <v>0.00621969696969701</v>
      </c>
      <c r="E31" s="1">
        <v>7111.5</v>
      </c>
      <c r="F31" t="s">
        <v>16</v>
      </c>
      <c r="G31" t="s">
        <v>17</v>
      </c>
      <c r="H31" t="s">
        <v>109</v>
      </c>
      <c r="I31" t="s">
        <v>110</v>
      </c>
      <c r="J31" t="s">
        <v>111</v>
      </c>
      <c r="K31">
        <v>2155</v>
      </c>
      <c r="L31">
        <v>12974.1</v>
      </c>
      <c r="M31" t="s">
        <v>54</v>
      </c>
      <c r="N31" t="s">
        <v>22</v>
      </c>
      <c r="O31">
        <v>445</v>
      </c>
      <c r="P31">
        <v>2.866975</v>
      </c>
    </row>
    <row r="32" spans="1:16">
      <c r="A32" s="1">
        <f t="shared" si="0"/>
        <v>4111.8</v>
      </c>
      <c r="B32" s="1">
        <f t="shared" si="1"/>
        <v>3398.18019999999</v>
      </c>
      <c r="C32" s="1">
        <f t="shared" si="2"/>
        <v>713.619800000007</v>
      </c>
      <c r="D32" s="2">
        <f t="shared" si="3"/>
        <v>0.15185984848485</v>
      </c>
      <c r="E32" s="1">
        <v>4699.2</v>
      </c>
      <c r="F32" t="s">
        <v>16</v>
      </c>
      <c r="G32" t="s">
        <v>17</v>
      </c>
      <c r="H32" t="s">
        <v>112</v>
      </c>
      <c r="I32" t="s">
        <v>113</v>
      </c>
      <c r="J32" t="s">
        <v>114</v>
      </c>
      <c r="K32">
        <v>2136</v>
      </c>
      <c r="L32">
        <v>7457.19</v>
      </c>
      <c r="M32" t="s">
        <v>54</v>
      </c>
      <c r="N32" t="s">
        <v>22</v>
      </c>
      <c r="O32">
        <v>459</v>
      </c>
      <c r="P32">
        <v>1.59090833333333</v>
      </c>
    </row>
    <row r="33" spans="1:16">
      <c r="A33" s="1">
        <f t="shared" si="0"/>
        <v>6695.08875</v>
      </c>
      <c r="B33" s="1">
        <f t="shared" si="1"/>
        <v>7685.38125</v>
      </c>
      <c r="C33" s="1">
        <f t="shared" si="2"/>
        <v>-990.2925</v>
      </c>
      <c r="D33" s="2">
        <f t="shared" si="3"/>
        <v>-0.129424115176965</v>
      </c>
      <c r="E33" s="1">
        <v>7651.53</v>
      </c>
      <c r="F33" t="s">
        <v>16</v>
      </c>
      <c r="G33" t="s">
        <v>17</v>
      </c>
      <c r="H33" t="s">
        <v>115</v>
      </c>
      <c r="I33" t="s">
        <v>116</v>
      </c>
      <c r="J33" t="s">
        <v>117</v>
      </c>
      <c r="K33">
        <v>2115</v>
      </c>
      <c r="L33">
        <v>9519.99</v>
      </c>
      <c r="M33" t="s">
        <v>21</v>
      </c>
      <c r="N33" t="s">
        <v>22</v>
      </c>
      <c r="O33">
        <v>342</v>
      </c>
      <c r="P33">
        <v>3.63375</v>
      </c>
    </row>
    <row r="34" spans="1:16">
      <c r="A34" s="1">
        <f t="shared" si="0"/>
        <v>11801.5625</v>
      </c>
      <c r="B34" s="1">
        <f t="shared" si="1"/>
        <v>12557.9</v>
      </c>
      <c r="C34" s="1">
        <f t="shared" si="2"/>
        <v>-756.3375</v>
      </c>
      <c r="D34" s="2">
        <f t="shared" si="3"/>
        <v>-0.0560769230769231</v>
      </c>
      <c r="E34" s="1">
        <v>13487.5</v>
      </c>
      <c r="F34" t="s">
        <v>16</v>
      </c>
      <c r="G34" t="s">
        <v>17</v>
      </c>
      <c r="H34" t="s">
        <v>118</v>
      </c>
      <c r="I34" t="s">
        <v>119</v>
      </c>
      <c r="J34" t="s">
        <v>120</v>
      </c>
      <c r="K34">
        <v>2075</v>
      </c>
      <c r="L34">
        <v>20707.86</v>
      </c>
      <c r="M34" t="s">
        <v>21</v>
      </c>
      <c r="N34" t="s">
        <v>22</v>
      </c>
      <c r="O34">
        <v>405</v>
      </c>
      <c r="P34">
        <v>6.052</v>
      </c>
    </row>
    <row r="35" spans="1:16">
      <c r="A35" s="1">
        <f>E35*0.875</f>
        <v>10111.5</v>
      </c>
      <c r="B35" s="1">
        <f t="shared" ref="B35:B66" si="4">P35*K35</f>
        <v>10914</v>
      </c>
      <c r="C35" s="1">
        <f t="shared" ref="C35:C66" si="5">A35-B35</f>
        <v>-802.500000000005</v>
      </c>
      <c r="D35" s="2">
        <f t="shared" ref="D35:D66" si="6">C35/E35</f>
        <v>-0.0694444444444449</v>
      </c>
      <c r="E35" s="1">
        <v>11556</v>
      </c>
      <c r="F35" t="s">
        <v>16</v>
      </c>
      <c r="G35" t="s">
        <v>17</v>
      </c>
      <c r="H35" t="s">
        <v>121</v>
      </c>
      <c r="I35" t="s">
        <v>122</v>
      </c>
      <c r="J35" t="s">
        <v>123</v>
      </c>
      <c r="K35">
        <v>1926</v>
      </c>
      <c r="L35">
        <v>18834.6</v>
      </c>
      <c r="M35" t="s">
        <v>54</v>
      </c>
      <c r="N35" t="s">
        <v>124</v>
      </c>
      <c r="O35">
        <v>420</v>
      </c>
      <c r="P35">
        <v>5.66666666666667</v>
      </c>
    </row>
    <row r="36" spans="1:16">
      <c r="A36" s="1">
        <f>E36*0.875</f>
        <v>3929.1</v>
      </c>
      <c r="B36" s="1">
        <f t="shared" si="4"/>
        <v>3624.28291666666</v>
      </c>
      <c r="C36" s="1">
        <f t="shared" si="5"/>
        <v>304.817083333339</v>
      </c>
      <c r="D36" s="2">
        <f t="shared" si="6"/>
        <v>0.0678819444444458</v>
      </c>
      <c r="E36" s="1">
        <v>4490.4</v>
      </c>
      <c r="F36" t="s">
        <v>16</v>
      </c>
      <c r="G36" t="s">
        <v>17</v>
      </c>
      <c r="H36" t="s">
        <v>125</v>
      </c>
      <c r="I36" t="s">
        <v>126</v>
      </c>
      <c r="J36" t="s">
        <v>127</v>
      </c>
      <c r="K36">
        <v>1871</v>
      </c>
      <c r="L36">
        <v>7505.62</v>
      </c>
      <c r="M36" t="s">
        <v>21</v>
      </c>
      <c r="N36" t="s">
        <v>22</v>
      </c>
      <c r="O36">
        <v>493</v>
      </c>
      <c r="P36">
        <v>1.93708333333333</v>
      </c>
    </row>
    <row r="37" spans="1:16">
      <c r="A37" s="1">
        <f>E37*0.875</f>
        <v>6843.9875</v>
      </c>
      <c r="B37" s="1">
        <f t="shared" si="4"/>
        <v>6154.28333333333</v>
      </c>
      <c r="C37" s="1">
        <f t="shared" si="5"/>
        <v>689.704166666673</v>
      </c>
      <c r="D37" s="2">
        <f t="shared" si="6"/>
        <v>0.0881782945736442</v>
      </c>
      <c r="E37" s="1">
        <v>7821.7</v>
      </c>
      <c r="F37" t="s">
        <v>16</v>
      </c>
      <c r="G37" t="s">
        <v>17</v>
      </c>
      <c r="H37" t="s">
        <v>128</v>
      </c>
      <c r="I37" t="s">
        <v>129</v>
      </c>
      <c r="J37" t="s">
        <v>130</v>
      </c>
      <c r="K37">
        <v>1819</v>
      </c>
      <c r="L37">
        <v>13663.49</v>
      </c>
      <c r="M37" t="s">
        <v>54</v>
      </c>
      <c r="N37" t="s">
        <v>22</v>
      </c>
      <c r="O37">
        <v>371</v>
      </c>
      <c r="P37">
        <v>3.38333333333333</v>
      </c>
    </row>
    <row r="38" spans="1:16">
      <c r="A38" s="1">
        <f>E38*0.875</f>
        <v>14159.25</v>
      </c>
      <c r="B38" s="1">
        <f t="shared" si="4"/>
        <v>12586</v>
      </c>
      <c r="C38" s="1">
        <f t="shared" si="5"/>
        <v>1573.25</v>
      </c>
      <c r="D38" s="2">
        <f t="shared" si="6"/>
        <v>0.0972222222222222</v>
      </c>
      <c r="E38" s="1">
        <v>16182</v>
      </c>
      <c r="F38" t="s">
        <v>16</v>
      </c>
      <c r="G38" t="s">
        <v>17</v>
      </c>
      <c r="H38" t="s">
        <v>131</v>
      </c>
      <c r="I38" t="s">
        <v>132</v>
      </c>
      <c r="J38" t="s">
        <v>133</v>
      </c>
      <c r="K38">
        <v>1798</v>
      </c>
      <c r="L38">
        <v>26914.86</v>
      </c>
      <c r="M38" t="s">
        <v>21</v>
      </c>
      <c r="N38" t="s">
        <v>22</v>
      </c>
      <c r="O38">
        <v>398</v>
      </c>
      <c r="P38">
        <v>7</v>
      </c>
    </row>
    <row r="39" spans="1:16">
      <c r="A39" s="1">
        <f>E39*0.875</f>
        <v>4958.1</v>
      </c>
      <c r="B39" s="1">
        <f t="shared" si="4"/>
        <v>3706.02672222223</v>
      </c>
      <c r="C39" s="1">
        <f t="shared" si="5"/>
        <v>1252.07327777777</v>
      </c>
      <c r="D39" s="2">
        <f t="shared" si="6"/>
        <v>0.220964506172839</v>
      </c>
      <c r="E39" s="1">
        <v>5666.4</v>
      </c>
      <c r="F39" t="s">
        <v>16</v>
      </c>
      <c r="G39" t="s">
        <v>17</v>
      </c>
      <c r="H39" t="s">
        <v>134</v>
      </c>
      <c r="I39" t="s">
        <v>135</v>
      </c>
      <c r="J39" t="s">
        <v>136</v>
      </c>
      <c r="K39">
        <v>1574</v>
      </c>
      <c r="L39">
        <v>9497.74</v>
      </c>
      <c r="M39" t="s">
        <v>21</v>
      </c>
      <c r="N39" t="s">
        <v>22</v>
      </c>
      <c r="O39">
        <v>506</v>
      </c>
      <c r="P39">
        <v>2.35452777777778</v>
      </c>
    </row>
    <row r="40" spans="1:16">
      <c r="A40" s="1">
        <f>E40*0.875</f>
        <v>4756.29</v>
      </c>
      <c r="B40" s="1">
        <f t="shared" si="4"/>
        <v>4087.20209333334</v>
      </c>
      <c r="C40" s="1">
        <f t="shared" si="5"/>
        <v>669.087906666661</v>
      </c>
      <c r="D40" s="2">
        <f t="shared" si="6"/>
        <v>0.123090038314175</v>
      </c>
      <c r="E40" s="1">
        <v>5435.76</v>
      </c>
      <c r="F40" t="s">
        <v>16</v>
      </c>
      <c r="G40" t="s">
        <v>17</v>
      </c>
      <c r="H40" t="s">
        <v>137</v>
      </c>
      <c r="I40" t="s">
        <v>138</v>
      </c>
      <c r="J40" t="s">
        <v>139</v>
      </c>
      <c r="K40">
        <v>1562</v>
      </c>
      <c r="L40">
        <v>9351.27</v>
      </c>
      <c r="M40" t="s">
        <v>29</v>
      </c>
      <c r="N40" t="s">
        <v>22</v>
      </c>
      <c r="O40">
        <v>496</v>
      </c>
      <c r="P40">
        <v>2.61664666666667</v>
      </c>
    </row>
    <row r="41" spans="1:16">
      <c r="A41" s="1">
        <f>E41*0.875</f>
        <v>8019.725</v>
      </c>
      <c r="B41" s="1">
        <f t="shared" si="4"/>
        <v>4629</v>
      </c>
      <c r="C41" s="1">
        <f t="shared" si="5"/>
        <v>3390.725</v>
      </c>
      <c r="D41" s="2">
        <f t="shared" si="6"/>
        <v>0.369948392868833</v>
      </c>
      <c r="E41" s="1">
        <v>9165.4</v>
      </c>
      <c r="F41" t="s">
        <v>16</v>
      </c>
      <c r="G41" t="s">
        <v>17</v>
      </c>
      <c r="H41" t="s">
        <v>140</v>
      </c>
      <c r="I41" t="s">
        <v>141</v>
      </c>
      <c r="J41" t="s">
        <v>142</v>
      </c>
      <c r="K41">
        <v>1543</v>
      </c>
      <c r="L41">
        <v>15406.67</v>
      </c>
      <c r="M41" t="s">
        <v>21</v>
      </c>
      <c r="N41" t="s">
        <v>22</v>
      </c>
      <c r="O41">
        <v>425</v>
      </c>
      <c r="P41">
        <v>3</v>
      </c>
    </row>
    <row r="42" spans="1:16">
      <c r="A42" s="1">
        <f>E42*0.875</f>
        <v>2422.35</v>
      </c>
      <c r="B42" s="1">
        <f t="shared" si="4"/>
        <v>1743.534475</v>
      </c>
      <c r="C42" s="1">
        <f t="shared" si="5"/>
        <v>678.815525</v>
      </c>
      <c r="D42" s="2">
        <f t="shared" si="6"/>
        <v>0.245201388888889</v>
      </c>
      <c r="E42" s="1">
        <v>2768.4</v>
      </c>
      <c r="F42" t="s">
        <v>16</v>
      </c>
      <c r="G42" t="s">
        <v>17</v>
      </c>
      <c r="H42" t="s">
        <v>143</v>
      </c>
      <c r="I42" t="s">
        <v>144</v>
      </c>
      <c r="J42" t="s">
        <v>145</v>
      </c>
      <c r="K42">
        <v>1538</v>
      </c>
      <c r="L42">
        <v>4614.03</v>
      </c>
      <c r="M42" t="s">
        <v>21</v>
      </c>
      <c r="N42" t="s">
        <v>22</v>
      </c>
      <c r="O42">
        <v>465</v>
      </c>
      <c r="P42">
        <v>1.1336375</v>
      </c>
    </row>
    <row r="43" spans="1:16">
      <c r="A43" s="1">
        <f>E43*0.875</f>
        <v>4809.04375</v>
      </c>
      <c r="B43" s="1">
        <f t="shared" si="4"/>
        <v>2870</v>
      </c>
      <c r="C43" s="1">
        <f t="shared" si="5"/>
        <v>1939.04375</v>
      </c>
      <c r="D43" s="2">
        <f t="shared" si="6"/>
        <v>0.352806788511749</v>
      </c>
      <c r="E43" s="1">
        <v>5496.05</v>
      </c>
      <c r="F43" t="s">
        <v>16</v>
      </c>
      <c r="G43" t="s">
        <v>17</v>
      </c>
      <c r="H43" t="s">
        <v>146</v>
      </c>
      <c r="I43" t="s">
        <v>147</v>
      </c>
      <c r="J43" t="s">
        <v>148</v>
      </c>
      <c r="K43">
        <v>1435</v>
      </c>
      <c r="L43">
        <v>7523.59</v>
      </c>
      <c r="M43" t="s">
        <v>29</v>
      </c>
      <c r="N43" t="s">
        <v>22</v>
      </c>
      <c r="O43">
        <v>416</v>
      </c>
      <c r="P43">
        <v>2</v>
      </c>
    </row>
    <row r="44" spans="1:16">
      <c r="A44" s="1">
        <f>E44*0.875</f>
        <v>2219.175</v>
      </c>
      <c r="B44" s="1">
        <f t="shared" si="4"/>
        <v>1598.13183125</v>
      </c>
      <c r="C44" s="1">
        <f t="shared" si="5"/>
        <v>621.04316875</v>
      </c>
      <c r="D44" s="2">
        <f t="shared" si="6"/>
        <v>0.244871527777778</v>
      </c>
      <c r="E44" s="1">
        <v>2536.2</v>
      </c>
      <c r="F44" t="s">
        <v>16</v>
      </c>
      <c r="G44" t="s">
        <v>17</v>
      </c>
      <c r="H44" t="s">
        <v>149</v>
      </c>
      <c r="I44" t="s">
        <v>150</v>
      </c>
      <c r="J44" t="s">
        <v>151</v>
      </c>
      <c r="K44">
        <v>1409</v>
      </c>
      <c r="L44">
        <v>4238.53</v>
      </c>
      <c r="M44" t="s">
        <v>21</v>
      </c>
      <c r="N44" t="s">
        <v>22</v>
      </c>
      <c r="O44">
        <v>414</v>
      </c>
      <c r="P44">
        <v>1.13423125</v>
      </c>
    </row>
    <row r="45" spans="1:16">
      <c r="A45" s="1">
        <f>E45*0.875</f>
        <v>4941.16875</v>
      </c>
      <c r="B45" s="1">
        <f t="shared" si="4"/>
        <v>5384.3720625</v>
      </c>
      <c r="C45" s="1">
        <f t="shared" si="5"/>
        <v>-443.203312500001</v>
      </c>
      <c r="D45" s="2">
        <f t="shared" si="6"/>
        <v>-0.0784840425531916</v>
      </c>
      <c r="E45" s="1">
        <v>5647.05</v>
      </c>
      <c r="F45" t="s">
        <v>16</v>
      </c>
      <c r="G45" t="s">
        <v>17</v>
      </c>
      <c r="H45" t="s">
        <v>152</v>
      </c>
      <c r="I45" t="s">
        <v>153</v>
      </c>
      <c r="J45" t="s">
        <v>154</v>
      </c>
      <c r="K45">
        <v>1335</v>
      </c>
      <c r="L45">
        <v>8669.17</v>
      </c>
      <c r="M45" t="s">
        <v>21</v>
      </c>
      <c r="N45" t="s">
        <v>22</v>
      </c>
      <c r="O45">
        <v>376</v>
      </c>
      <c r="P45">
        <v>4.0332375</v>
      </c>
    </row>
    <row r="46" spans="1:16">
      <c r="A46" s="1">
        <f>E46*0.875</f>
        <v>4981.55</v>
      </c>
      <c r="B46" s="1">
        <f t="shared" si="4"/>
        <v>4566.0126</v>
      </c>
      <c r="C46" s="1">
        <f t="shared" si="5"/>
        <v>415.5374</v>
      </c>
      <c r="D46" s="2">
        <f t="shared" si="6"/>
        <v>0.0729883720930233</v>
      </c>
      <c r="E46" s="1">
        <v>5693.2</v>
      </c>
      <c r="F46" t="s">
        <v>16</v>
      </c>
      <c r="G46" t="s">
        <v>17</v>
      </c>
      <c r="H46" t="s">
        <v>155</v>
      </c>
      <c r="I46" t="s">
        <v>156</v>
      </c>
      <c r="J46" t="s">
        <v>157</v>
      </c>
      <c r="K46">
        <v>1324</v>
      </c>
      <c r="L46">
        <v>9944.7</v>
      </c>
      <c r="M46" t="s">
        <v>21</v>
      </c>
      <c r="N46" t="s">
        <v>22</v>
      </c>
      <c r="O46">
        <v>468</v>
      </c>
      <c r="P46">
        <v>3.44865</v>
      </c>
    </row>
    <row r="47" spans="1:16">
      <c r="A47" s="1">
        <f>E47*0.875</f>
        <v>4256</v>
      </c>
      <c r="B47" s="1">
        <f t="shared" si="4"/>
        <v>3328</v>
      </c>
      <c r="C47" s="1">
        <f t="shared" si="5"/>
        <v>928</v>
      </c>
      <c r="D47" s="2">
        <f t="shared" si="6"/>
        <v>0.190789473684211</v>
      </c>
      <c r="E47" s="1">
        <v>4864</v>
      </c>
      <c r="F47" t="s">
        <v>16</v>
      </c>
      <c r="G47" t="s">
        <v>17</v>
      </c>
      <c r="H47" t="s">
        <v>158</v>
      </c>
      <c r="I47" t="s">
        <v>159</v>
      </c>
      <c r="J47" t="s">
        <v>160</v>
      </c>
      <c r="K47">
        <v>1280</v>
      </c>
      <c r="L47">
        <v>8306.41</v>
      </c>
      <c r="M47" t="s">
        <v>54</v>
      </c>
      <c r="N47" t="s">
        <v>22</v>
      </c>
      <c r="O47">
        <v>475</v>
      </c>
      <c r="P47">
        <v>2.6</v>
      </c>
    </row>
    <row r="48" spans="1:16">
      <c r="A48" s="1">
        <f>E48*0.875</f>
        <v>6741.90125</v>
      </c>
      <c r="B48" s="1">
        <f t="shared" si="4"/>
        <v>3837</v>
      </c>
      <c r="C48" s="1">
        <f t="shared" si="5"/>
        <v>2904.90125</v>
      </c>
      <c r="D48" s="2">
        <f t="shared" si="6"/>
        <v>0.37701361967442</v>
      </c>
      <c r="E48" s="1">
        <v>7705.03</v>
      </c>
      <c r="F48" t="s">
        <v>16</v>
      </c>
      <c r="G48" t="s">
        <v>17</v>
      </c>
      <c r="H48" t="s">
        <v>161</v>
      </c>
      <c r="I48" t="s">
        <v>162</v>
      </c>
      <c r="J48" t="s">
        <v>163</v>
      </c>
      <c r="K48">
        <v>1279</v>
      </c>
      <c r="L48">
        <v>12776.53</v>
      </c>
      <c r="M48" t="s">
        <v>21</v>
      </c>
      <c r="N48" t="s">
        <v>22</v>
      </c>
      <c r="O48">
        <v>487</v>
      </c>
      <c r="P48">
        <v>3</v>
      </c>
    </row>
    <row r="49" spans="1:16">
      <c r="A49" s="1">
        <f>E49*0.875</f>
        <v>13692.7</v>
      </c>
      <c r="B49" s="1">
        <f t="shared" si="4"/>
        <v>12367.6</v>
      </c>
      <c r="C49" s="1">
        <f t="shared" si="5"/>
        <v>1325.1</v>
      </c>
      <c r="D49" s="2">
        <f t="shared" si="6"/>
        <v>0.0846774193548386</v>
      </c>
      <c r="E49" s="1">
        <v>15648.8</v>
      </c>
      <c r="F49" t="s">
        <v>16</v>
      </c>
      <c r="G49" t="s">
        <v>17</v>
      </c>
      <c r="H49" t="s">
        <v>164</v>
      </c>
      <c r="I49" t="s">
        <v>165</v>
      </c>
      <c r="J49" t="s">
        <v>166</v>
      </c>
      <c r="K49">
        <v>1262</v>
      </c>
      <c r="L49">
        <v>25348.25</v>
      </c>
      <c r="M49" t="s">
        <v>21</v>
      </c>
      <c r="N49" t="s">
        <v>22</v>
      </c>
      <c r="O49">
        <v>498</v>
      </c>
      <c r="P49">
        <v>9.8</v>
      </c>
    </row>
    <row r="50" spans="1:16">
      <c r="A50" s="1">
        <f t="shared" ref="A50:A62" si="7">E50*0.875</f>
        <v>8041.8625</v>
      </c>
      <c r="B50" s="1">
        <f t="shared" si="4"/>
        <v>6633.5451</v>
      </c>
      <c r="C50" s="1">
        <f t="shared" si="5"/>
        <v>1408.3174</v>
      </c>
      <c r="D50" s="2">
        <f t="shared" si="6"/>
        <v>0.153232876712329</v>
      </c>
      <c r="E50" s="1">
        <v>9190.7</v>
      </c>
      <c r="F50" t="s">
        <v>16</v>
      </c>
      <c r="G50" t="s">
        <v>17</v>
      </c>
      <c r="H50" t="s">
        <v>167</v>
      </c>
      <c r="I50" t="s">
        <v>168</v>
      </c>
      <c r="J50" t="s">
        <v>169</v>
      </c>
      <c r="K50">
        <v>1259</v>
      </c>
      <c r="L50">
        <v>15713.67</v>
      </c>
      <c r="M50" t="s">
        <v>29</v>
      </c>
      <c r="N50" t="s">
        <v>22</v>
      </c>
      <c r="O50">
        <v>490</v>
      </c>
      <c r="P50">
        <v>5.2689</v>
      </c>
    </row>
    <row r="51" spans="1:16">
      <c r="A51" s="1">
        <f t="shared" si="7"/>
        <v>1824.69</v>
      </c>
      <c r="B51" s="1">
        <f t="shared" si="4"/>
        <v>1923.18821428571</v>
      </c>
      <c r="C51" s="1">
        <f t="shared" si="5"/>
        <v>-98.4982142857136</v>
      </c>
      <c r="D51" s="2">
        <f t="shared" si="6"/>
        <v>-0.0472331944056247</v>
      </c>
      <c r="E51" s="1">
        <v>2085.36</v>
      </c>
      <c r="F51" t="s">
        <v>16</v>
      </c>
      <c r="G51" t="s">
        <v>17</v>
      </c>
      <c r="H51" t="s">
        <v>170</v>
      </c>
      <c r="I51" t="s">
        <v>171</v>
      </c>
      <c r="J51" t="s">
        <v>172</v>
      </c>
      <c r="K51">
        <v>1167</v>
      </c>
      <c r="L51">
        <v>3493.03</v>
      </c>
      <c r="M51" t="s">
        <v>29</v>
      </c>
      <c r="N51" t="s">
        <v>22</v>
      </c>
      <c r="O51">
        <v>310</v>
      </c>
      <c r="P51">
        <v>1.64797619047619</v>
      </c>
    </row>
    <row r="52" spans="1:16">
      <c r="A52" s="1">
        <f t="shared" si="7"/>
        <v>4157.5625</v>
      </c>
      <c r="B52" s="1">
        <f t="shared" si="4"/>
        <v>3556.90291666667</v>
      </c>
      <c r="C52" s="1">
        <f t="shared" si="5"/>
        <v>600.659583333329</v>
      </c>
      <c r="D52" s="2">
        <f t="shared" si="6"/>
        <v>0.12641472868217</v>
      </c>
      <c r="E52" s="1">
        <v>4751.5</v>
      </c>
      <c r="F52" t="s">
        <v>16</v>
      </c>
      <c r="G52" t="s">
        <v>17</v>
      </c>
      <c r="H52" t="s">
        <v>173</v>
      </c>
      <c r="I52" t="s">
        <v>174</v>
      </c>
      <c r="J52" t="s">
        <v>175</v>
      </c>
      <c r="K52">
        <v>1105</v>
      </c>
      <c r="L52">
        <v>8302.08</v>
      </c>
      <c r="M52" t="s">
        <v>29</v>
      </c>
      <c r="N52" t="s">
        <v>22</v>
      </c>
      <c r="O52">
        <v>367</v>
      </c>
      <c r="P52">
        <v>3.21891666666667</v>
      </c>
    </row>
    <row r="53" spans="1:16">
      <c r="A53" s="1">
        <f t="shared" si="7"/>
        <v>1052.555</v>
      </c>
      <c r="B53" s="1">
        <f t="shared" si="4"/>
        <v>852.8288</v>
      </c>
      <c r="C53" s="1">
        <f t="shared" si="5"/>
        <v>199.7262</v>
      </c>
      <c r="D53" s="2">
        <f t="shared" si="6"/>
        <v>0.166034482758621</v>
      </c>
      <c r="E53" s="1">
        <v>1202.92</v>
      </c>
      <c r="F53" t="s">
        <v>16</v>
      </c>
      <c r="G53" t="s">
        <v>17</v>
      </c>
      <c r="H53" t="s">
        <v>176</v>
      </c>
      <c r="I53" t="s">
        <v>177</v>
      </c>
      <c r="J53" t="s">
        <v>178</v>
      </c>
      <c r="K53">
        <v>1037</v>
      </c>
      <c r="L53">
        <v>2063.08</v>
      </c>
      <c r="M53" t="s">
        <v>21</v>
      </c>
      <c r="N53" t="s">
        <v>22</v>
      </c>
      <c r="O53">
        <v>340</v>
      </c>
      <c r="P53">
        <v>0.8224</v>
      </c>
    </row>
    <row r="54" spans="1:16">
      <c r="A54" s="1">
        <f t="shared" si="7"/>
        <v>3441.375</v>
      </c>
      <c r="B54" s="1">
        <f t="shared" si="4"/>
        <v>2691</v>
      </c>
      <c r="C54" s="1">
        <f t="shared" si="5"/>
        <v>750.375</v>
      </c>
      <c r="D54" s="2">
        <f t="shared" si="6"/>
        <v>0.190789473684211</v>
      </c>
      <c r="E54" s="1">
        <v>3933</v>
      </c>
      <c r="F54" t="s">
        <v>16</v>
      </c>
      <c r="G54" t="s">
        <v>17</v>
      </c>
      <c r="H54" t="s">
        <v>179</v>
      </c>
      <c r="I54" t="s">
        <v>180</v>
      </c>
      <c r="J54" t="s">
        <v>181</v>
      </c>
      <c r="K54">
        <v>1035</v>
      </c>
      <c r="L54">
        <v>6719.38</v>
      </c>
      <c r="M54" t="s">
        <v>54</v>
      </c>
      <c r="N54" t="s">
        <v>22</v>
      </c>
      <c r="O54">
        <v>407</v>
      </c>
      <c r="P54">
        <v>2.6</v>
      </c>
    </row>
    <row r="55" spans="1:16">
      <c r="A55" s="1">
        <f t="shared" si="7"/>
        <v>4988.2</v>
      </c>
      <c r="B55" s="1">
        <f t="shared" si="4"/>
        <v>4199.25</v>
      </c>
      <c r="C55" s="1">
        <f t="shared" si="5"/>
        <v>788.95</v>
      </c>
      <c r="D55" s="2">
        <f t="shared" si="6"/>
        <v>0.138392857142857</v>
      </c>
      <c r="E55" s="1">
        <v>5700.8</v>
      </c>
      <c r="F55" t="s">
        <v>16</v>
      </c>
      <c r="G55" t="s">
        <v>17</v>
      </c>
      <c r="H55" t="s">
        <v>182</v>
      </c>
      <c r="I55" t="s">
        <v>183</v>
      </c>
      <c r="J55" t="s">
        <v>184</v>
      </c>
      <c r="K55">
        <v>1018</v>
      </c>
      <c r="L55">
        <v>9657.27</v>
      </c>
      <c r="M55" t="s">
        <v>29</v>
      </c>
      <c r="N55" t="s">
        <v>22</v>
      </c>
      <c r="O55">
        <v>430</v>
      </c>
      <c r="P55">
        <v>4.125</v>
      </c>
    </row>
    <row r="56" spans="1:16">
      <c r="A56" s="1">
        <f t="shared" si="7"/>
        <v>7882.875</v>
      </c>
      <c r="B56" s="1">
        <f t="shared" si="4"/>
        <v>7007.02780555556</v>
      </c>
      <c r="C56" s="1">
        <f t="shared" si="5"/>
        <v>875.847194444442</v>
      </c>
      <c r="D56" s="2">
        <f t="shared" si="6"/>
        <v>0.0972191358024688</v>
      </c>
      <c r="E56" s="1">
        <v>9009</v>
      </c>
      <c r="F56" t="s">
        <v>16</v>
      </c>
      <c r="G56" t="s">
        <v>17</v>
      </c>
      <c r="H56" t="s">
        <v>185</v>
      </c>
      <c r="I56" t="s">
        <v>186</v>
      </c>
      <c r="J56" t="s">
        <v>187</v>
      </c>
      <c r="K56">
        <v>1001</v>
      </c>
      <c r="L56">
        <v>14971.87</v>
      </c>
      <c r="M56" t="s">
        <v>21</v>
      </c>
      <c r="N56" t="s">
        <v>22</v>
      </c>
      <c r="O56">
        <v>370</v>
      </c>
      <c r="P56">
        <v>7.00002777777778</v>
      </c>
    </row>
    <row r="57" spans="1:16">
      <c r="A57" s="1">
        <f t="shared" si="7"/>
        <v>2452.695</v>
      </c>
      <c r="B57" s="1">
        <f t="shared" si="4"/>
        <v>2550.408</v>
      </c>
      <c r="C57" s="1">
        <f t="shared" si="5"/>
        <v>-97.7130000000002</v>
      </c>
      <c r="D57" s="2">
        <f t="shared" si="6"/>
        <v>-0.0348591549295775</v>
      </c>
      <c r="E57" s="1">
        <v>2803.08</v>
      </c>
      <c r="F57" t="s">
        <v>16</v>
      </c>
      <c r="G57" t="s">
        <v>17</v>
      </c>
      <c r="H57" t="s">
        <v>188</v>
      </c>
      <c r="I57" t="s">
        <v>189</v>
      </c>
      <c r="J57" t="s">
        <v>190</v>
      </c>
      <c r="K57">
        <v>987</v>
      </c>
      <c r="L57">
        <v>4427.42</v>
      </c>
      <c r="M57" t="s">
        <v>54</v>
      </c>
      <c r="N57" t="s">
        <v>22</v>
      </c>
      <c r="O57">
        <v>283</v>
      </c>
      <c r="P57">
        <v>2.584</v>
      </c>
    </row>
    <row r="58" spans="1:16">
      <c r="A58" s="1">
        <f t="shared" si="7"/>
        <v>2629.4625</v>
      </c>
      <c r="B58" s="1">
        <f t="shared" si="4"/>
        <v>2900.69</v>
      </c>
      <c r="C58" s="1">
        <f t="shared" si="5"/>
        <v>-271.227500000004</v>
      </c>
      <c r="D58" s="2">
        <f t="shared" si="6"/>
        <v>-0.0902557319223999</v>
      </c>
      <c r="E58" s="1">
        <v>3005.1</v>
      </c>
      <c r="F58" t="s">
        <v>16</v>
      </c>
      <c r="G58" t="s">
        <v>17</v>
      </c>
      <c r="H58" t="s">
        <v>191</v>
      </c>
      <c r="I58" t="s">
        <v>192</v>
      </c>
      <c r="J58" t="s">
        <v>193</v>
      </c>
      <c r="K58">
        <v>954</v>
      </c>
      <c r="L58">
        <v>4760.92</v>
      </c>
      <c r="M58" t="s">
        <v>54</v>
      </c>
      <c r="N58" t="s">
        <v>22</v>
      </c>
      <c r="O58">
        <v>281</v>
      </c>
      <c r="P58">
        <v>3.04055555555556</v>
      </c>
    </row>
    <row r="59" spans="1:16">
      <c r="A59" s="1">
        <f t="shared" si="7"/>
        <v>2370.025</v>
      </c>
      <c r="B59" s="1">
        <f t="shared" si="4"/>
        <v>2016.75506666667</v>
      </c>
      <c r="C59" s="1">
        <f t="shared" si="5"/>
        <v>353.26993333333</v>
      </c>
      <c r="D59" s="2">
        <f t="shared" si="6"/>
        <v>0.130425287356321</v>
      </c>
      <c r="E59" s="1">
        <v>2708.6</v>
      </c>
      <c r="F59" t="s">
        <v>16</v>
      </c>
      <c r="G59" t="s">
        <v>17</v>
      </c>
      <c r="H59" t="s">
        <v>194</v>
      </c>
      <c r="I59" t="s">
        <v>195</v>
      </c>
      <c r="J59" t="s">
        <v>196</v>
      </c>
      <c r="K59">
        <v>934</v>
      </c>
      <c r="L59">
        <v>4657.79</v>
      </c>
      <c r="M59" t="s">
        <v>54</v>
      </c>
      <c r="N59" t="s">
        <v>22</v>
      </c>
      <c r="O59">
        <v>411</v>
      </c>
      <c r="P59">
        <v>2.15926666666667</v>
      </c>
    </row>
    <row r="60" spans="1:16">
      <c r="A60" s="1">
        <f t="shared" si="7"/>
        <v>4835.25</v>
      </c>
      <c r="B60" s="1">
        <f t="shared" si="4"/>
        <v>3837.5</v>
      </c>
      <c r="C60" s="1">
        <f t="shared" si="5"/>
        <v>997.749999999997</v>
      </c>
      <c r="D60" s="2">
        <f t="shared" si="6"/>
        <v>0.180555555555555</v>
      </c>
      <c r="E60" s="1">
        <v>5526</v>
      </c>
      <c r="F60" t="s">
        <v>16</v>
      </c>
      <c r="G60" t="s">
        <v>17</v>
      </c>
      <c r="H60" t="s">
        <v>197</v>
      </c>
      <c r="I60" t="s">
        <v>198</v>
      </c>
      <c r="J60" t="s">
        <v>199</v>
      </c>
      <c r="K60">
        <v>921</v>
      </c>
      <c r="L60">
        <v>9205.3</v>
      </c>
      <c r="M60" t="s">
        <v>29</v>
      </c>
      <c r="N60" t="s">
        <v>22</v>
      </c>
      <c r="O60">
        <v>391</v>
      </c>
      <c r="P60">
        <v>4.16666666666667</v>
      </c>
    </row>
    <row r="61" spans="1:16">
      <c r="A61" s="1">
        <f t="shared" si="7"/>
        <v>5032.9125</v>
      </c>
      <c r="B61" s="1">
        <f t="shared" si="4"/>
        <v>3802.94933333333</v>
      </c>
      <c r="C61" s="1">
        <f t="shared" si="5"/>
        <v>1229.96316666667</v>
      </c>
      <c r="D61" s="2">
        <f t="shared" si="6"/>
        <v>0.213835978835979</v>
      </c>
      <c r="E61" s="1">
        <v>5751.9</v>
      </c>
      <c r="F61" t="s">
        <v>16</v>
      </c>
      <c r="G61" t="s">
        <v>17</v>
      </c>
      <c r="H61" t="s">
        <v>200</v>
      </c>
      <c r="I61" t="s">
        <v>201</v>
      </c>
      <c r="J61" t="s">
        <v>202</v>
      </c>
      <c r="K61">
        <v>913</v>
      </c>
      <c r="L61">
        <v>9009.93</v>
      </c>
      <c r="M61" t="s">
        <v>21</v>
      </c>
      <c r="N61" t="s">
        <v>22</v>
      </c>
      <c r="O61">
        <v>363</v>
      </c>
      <c r="P61">
        <v>4.16533333333333</v>
      </c>
    </row>
    <row r="62" spans="1:16">
      <c r="A62" s="1">
        <f t="shared" si="7"/>
        <v>2493.98625</v>
      </c>
      <c r="B62" s="1">
        <f t="shared" si="4"/>
        <v>2059.30022222222</v>
      </c>
      <c r="C62" s="1">
        <f t="shared" si="5"/>
        <v>434.686027777781</v>
      </c>
      <c r="D62" s="2">
        <f t="shared" si="6"/>
        <v>0.152506965227077</v>
      </c>
      <c r="E62" s="1">
        <v>2850.27</v>
      </c>
      <c r="F62" t="s">
        <v>16</v>
      </c>
      <c r="G62" t="s">
        <v>17</v>
      </c>
      <c r="H62" t="s">
        <v>203</v>
      </c>
      <c r="I62" t="s">
        <v>204</v>
      </c>
      <c r="J62" t="s">
        <v>205</v>
      </c>
      <c r="K62">
        <v>878</v>
      </c>
      <c r="L62">
        <v>4827.68</v>
      </c>
      <c r="M62" t="s">
        <v>29</v>
      </c>
      <c r="N62" t="s">
        <v>22</v>
      </c>
      <c r="O62">
        <v>412</v>
      </c>
      <c r="P62">
        <v>2.34544444444444</v>
      </c>
    </row>
    <row r="63" spans="1:16">
      <c r="A63" s="1">
        <f>E63*0.875</f>
        <v>6999.125</v>
      </c>
      <c r="B63" s="1">
        <f t="shared" si="4"/>
        <v>5741.10683333334</v>
      </c>
      <c r="C63" s="1">
        <f t="shared" si="5"/>
        <v>1258.01816666666</v>
      </c>
      <c r="D63" s="2">
        <f t="shared" si="6"/>
        <v>0.157271929824561</v>
      </c>
      <c r="E63" s="1">
        <v>7999</v>
      </c>
      <c r="F63" t="s">
        <v>16</v>
      </c>
      <c r="G63" t="s">
        <v>17</v>
      </c>
      <c r="H63" t="s">
        <v>206</v>
      </c>
      <c r="I63" t="s">
        <v>207</v>
      </c>
      <c r="J63" t="s">
        <v>208</v>
      </c>
      <c r="K63">
        <v>842</v>
      </c>
      <c r="L63">
        <v>13480.24</v>
      </c>
      <c r="M63" t="s">
        <v>29</v>
      </c>
      <c r="N63" t="s">
        <v>22</v>
      </c>
      <c r="O63">
        <v>404</v>
      </c>
      <c r="P63">
        <v>6.81841666666667</v>
      </c>
    </row>
    <row r="64" spans="1:16">
      <c r="A64" s="1">
        <f>E64*0.875</f>
        <v>4613.9625</v>
      </c>
      <c r="B64" s="1">
        <f t="shared" si="4"/>
        <v>4753.1835</v>
      </c>
      <c r="C64" s="1">
        <f t="shared" si="5"/>
        <v>-139.220999999997</v>
      </c>
      <c r="D64" s="2">
        <f t="shared" si="6"/>
        <v>-0.0264021164021158</v>
      </c>
      <c r="E64" s="1">
        <v>5273.1</v>
      </c>
      <c r="F64" t="s">
        <v>16</v>
      </c>
      <c r="G64" t="s">
        <v>17</v>
      </c>
      <c r="H64" t="s">
        <v>209</v>
      </c>
      <c r="I64" t="s">
        <v>210</v>
      </c>
      <c r="J64" t="s">
        <v>211</v>
      </c>
      <c r="K64">
        <v>837</v>
      </c>
      <c r="L64">
        <v>8222.34</v>
      </c>
      <c r="M64" t="s">
        <v>21</v>
      </c>
      <c r="N64" t="s">
        <v>22</v>
      </c>
      <c r="O64">
        <v>340</v>
      </c>
      <c r="P64">
        <v>5.67883333333333</v>
      </c>
    </row>
    <row r="65" spans="1:16">
      <c r="A65" s="1">
        <f>E65*0.875</f>
        <v>6441.75</v>
      </c>
      <c r="B65" s="1">
        <f t="shared" si="4"/>
        <v>5726</v>
      </c>
      <c r="C65" s="1">
        <f t="shared" si="5"/>
        <v>715.75</v>
      </c>
      <c r="D65" s="2">
        <f t="shared" si="6"/>
        <v>0.0972222222222222</v>
      </c>
      <c r="E65" s="1">
        <v>7362</v>
      </c>
      <c r="F65" t="s">
        <v>16</v>
      </c>
      <c r="G65" t="s">
        <v>17</v>
      </c>
      <c r="H65" t="s">
        <v>212</v>
      </c>
      <c r="I65" t="s">
        <v>213</v>
      </c>
      <c r="J65" t="s">
        <v>214</v>
      </c>
      <c r="K65">
        <v>818</v>
      </c>
      <c r="L65">
        <v>12247.8</v>
      </c>
      <c r="M65" t="s">
        <v>21</v>
      </c>
      <c r="N65" t="s">
        <v>22</v>
      </c>
      <c r="O65">
        <v>328</v>
      </c>
      <c r="P65">
        <v>7</v>
      </c>
    </row>
    <row r="66" spans="1:16">
      <c r="A66" s="1">
        <f>E66*0.875</f>
        <v>2909.4625</v>
      </c>
      <c r="B66" s="1">
        <f t="shared" si="4"/>
        <v>2757.4</v>
      </c>
      <c r="C66" s="1">
        <f t="shared" si="5"/>
        <v>152.0625</v>
      </c>
      <c r="D66" s="2">
        <f t="shared" si="6"/>
        <v>0.0457317073170732</v>
      </c>
      <c r="E66" s="1">
        <v>3325.1</v>
      </c>
      <c r="F66" t="s">
        <v>16</v>
      </c>
      <c r="G66" t="s">
        <v>17</v>
      </c>
      <c r="H66" t="s">
        <v>215</v>
      </c>
      <c r="I66" t="s">
        <v>216</v>
      </c>
      <c r="J66" t="s">
        <v>217</v>
      </c>
      <c r="K66">
        <v>811</v>
      </c>
      <c r="L66">
        <v>5268.25</v>
      </c>
      <c r="M66" t="s">
        <v>54</v>
      </c>
      <c r="N66" t="s">
        <v>22</v>
      </c>
      <c r="O66">
        <v>328</v>
      </c>
      <c r="P66">
        <v>3.4</v>
      </c>
    </row>
    <row r="67" spans="1:16">
      <c r="A67" s="1">
        <f>E67*0.875</f>
        <v>5553.45</v>
      </c>
      <c r="B67" s="1">
        <f t="shared" ref="B67:B98" si="8">P67*K67</f>
        <v>4644</v>
      </c>
      <c r="C67" s="1">
        <f t="shared" ref="C67:C98" si="9">A67-B67</f>
        <v>909.45</v>
      </c>
      <c r="D67" s="2">
        <f t="shared" ref="D67:D98" si="10">C67/E67</f>
        <v>0.143292682926829</v>
      </c>
      <c r="E67" s="1">
        <v>6346.8</v>
      </c>
      <c r="F67" t="s">
        <v>16</v>
      </c>
      <c r="G67" t="s">
        <v>17</v>
      </c>
      <c r="H67" t="s">
        <v>218</v>
      </c>
      <c r="I67" t="s">
        <v>219</v>
      </c>
      <c r="J67" t="s">
        <v>220</v>
      </c>
      <c r="K67">
        <v>774</v>
      </c>
      <c r="L67">
        <v>10057.76</v>
      </c>
      <c r="M67" t="s">
        <v>54</v>
      </c>
      <c r="N67" t="s">
        <v>22</v>
      </c>
      <c r="O67">
        <v>319</v>
      </c>
      <c r="P67">
        <v>6</v>
      </c>
    </row>
    <row r="68" spans="1:16">
      <c r="A68" s="1">
        <f>E68*0.875</f>
        <v>1208.025</v>
      </c>
      <c r="B68" s="1">
        <f t="shared" si="8"/>
        <v>918.099</v>
      </c>
      <c r="C68" s="1">
        <f t="shared" si="9"/>
        <v>289.926</v>
      </c>
      <c r="D68" s="2">
        <f t="shared" si="10"/>
        <v>0.21</v>
      </c>
      <c r="E68" s="1">
        <v>1380.6</v>
      </c>
      <c r="F68" t="s">
        <v>16</v>
      </c>
      <c r="G68" t="s">
        <v>17</v>
      </c>
      <c r="H68" t="s">
        <v>221</v>
      </c>
      <c r="I68" t="s">
        <v>222</v>
      </c>
      <c r="J68" t="s">
        <v>223</v>
      </c>
      <c r="K68">
        <v>767</v>
      </c>
      <c r="L68">
        <v>2301.11</v>
      </c>
      <c r="M68" t="s">
        <v>21</v>
      </c>
      <c r="N68" t="s">
        <v>22</v>
      </c>
      <c r="O68">
        <v>321</v>
      </c>
      <c r="P68">
        <v>1.197</v>
      </c>
    </row>
    <row r="69" spans="1:16">
      <c r="A69" s="1">
        <f>E69*0.875</f>
        <v>1162.35</v>
      </c>
      <c r="B69" s="1">
        <f t="shared" si="8"/>
        <v>856.5966</v>
      </c>
      <c r="C69" s="1">
        <f t="shared" si="9"/>
        <v>305.7534</v>
      </c>
      <c r="D69" s="2">
        <f t="shared" si="10"/>
        <v>0.230166666666667</v>
      </c>
      <c r="E69" s="1">
        <v>1328.4</v>
      </c>
      <c r="F69" t="s">
        <v>16</v>
      </c>
      <c r="G69" t="s">
        <v>17</v>
      </c>
      <c r="H69" t="s">
        <v>224</v>
      </c>
      <c r="I69" t="s">
        <v>225</v>
      </c>
      <c r="J69" t="s">
        <v>226</v>
      </c>
      <c r="K69">
        <v>738</v>
      </c>
      <c r="L69">
        <v>2196.37</v>
      </c>
      <c r="M69" t="s">
        <v>21</v>
      </c>
      <c r="N69" t="s">
        <v>22</v>
      </c>
      <c r="O69">
        <v>276</v>
      </c>
      <c r="P69">
        <v>1.1607</v>
      </c>
    </row>
    <row r="70" spans="1:16">
      <c r="A70" s="1">
        <f>E70*0.875</f>
        <v>2858.625</v>
      </c>
      <c r="B70" s="1">
        <f t="shared" si="8"/>
        <v>2541</v>
      </c>
      <c r="C70" s="1">
        <f t="shared" si="9"/>
        <v>317.625</v>
      </c>
      <c r="D70" s="2">
        <f t="shared" si="10"/>
        <v>0.0972222222222222</v>
      </c>
      <c r="E70" s="1">
        <v>3267</v>
      </c>
      <c r="F70" t="s">
        <v>16</v>
      </c>
      <c r="G70" t="s">
        <v>17</v>
      </c>
      <c r="H70" t="s">
        <v>227</v>
      </c>
      <c r="I70" t="s">
        <v>228</v>
      </c>
      <c r="J70" t="s">
        <v>229</v>
      </c>
      <c r="K70">
        <v>726</v>
      </c>
      <c r="L70">
        <v>5440.96</v>
      </c>
      <c r="M70" t="s">
        <v>54</v>
      </c>
      <c r="N70" t="s">
        <v>22</v>
      </c>
      <c r="O70">
        <v>221</v>
      </c>
      <c r="P70">
        <v>3.5</v>
      </c>
    </row>
    <row r="71" spans="1:16">
      <c r="A71" s="1">
        <f>E71*0.875</f>
        <v>1737.75</v>
      </c>
      <c r="B71" s="1">
        <f t="shared" si="8"/>
        <v>1547.36983333334</v>
      </c>
      <c r="C71" s="1">
        <f t="shared" si="9"/>
        <v>190.380166666665</v>
      </c>
      <c r="D71" s="2">
        <f t="shared" si="10"/>
        <v>0.09586111111111</v>
      </c>
      <c r="E71" s="1">
        <v>1986</v>
      </c>
      <c r="F71" t="s">
        <v>16</v>
      </c>
      <c r="G71" t="s">
        <v>17</v>
      </c>
      <c r="H71" t="s">
        <v>230</v>
      </c>
      <c r="I71" t="s">
        <v>231</v>
      </c>
      <c r="J71" t="s">
        <v>232</v>
      </c>
      <c r="K71">
        <v>662</v>
      </c>
      <c r="L71">
        <v>3325.66</v>
      </c>
      <c r="M71" t="s">
        <v>54</v>
      </c>
      <c r="N71" t="s">
        <v>22</v>
      </c>
      <c r="O71">
        <v>299</v>
      </c>
      <c r="P71">
        <v>2.33741666666667</v>
      </c>
    </row>
    <row r="72" spans="1:16">
      <c r="A72" s="1">
        <f>E72*0.875</f>
        <v>7084.3675</v>
      </c>
      <c r="B72" s="1">
        <f t="shared" si="8"/>
        <v>6109.55041666665</v>
      </c>
      <c r="C72" s="1">
        <f t="shared" si="9"/>
        <v>974.817083333354</v>
      </c>
      <c r="D72" s="2">
        <f t="shared" si="10"/>
        <v>0.120401002336014</v>
      </c>
      <c r="E72" s="1">
        <v>8096.42</v>
      </c>
      <c r="F72" t="s">
        <v>16</v>
      </c>
      <c r="G72" t="s">
        <v>17</v>
      </c>
      <c r="H72" t="s">
        <v>233</v>
      </c>
      <c r="I72" t="s">
        <v>234</v>
      </c>
      <c r="J72" t="s">
        <v>235</v>
      </c>
      <c r="K72">
        <v>599</v>
      </c>
      <c r="L72">
        <v>14982.35</v>
      </c>
      <c r="M72" t="s">
        <v>54</v>
      </c>
      <c r="N72" t="s">
        <v>22</v>
      </c>
      <c r="O72">
        <v>315</v>
      </c>
      <c r="P72">
        <v>10.1995833333333</v>
      </c>
    </row>
    <row r="73" spans="1:16">
      <c r="A73" s="1">
        <f>E73*0.875</f>
        <v>1706.5125</v>
      </c>
      <c r="B73" s="1">
        <f t="shared" si="8"/>
        <v>1447.95</v>
      </c>
      <c r="C73" s="1">
        <f t="shared" si="9"/>
        <v>258.5625</v>
      </c>
      <c r="D73" s="2">
        <f t="shared" si="10"/>
        <v>0.132575757575758</v>
      </c>
      <c r="E73" s="1">
        <v>1950.3</v>
      </c>
      <c r="F73" t="s">
        <v>16</v>
      </c>
      <c r="G73" t="s">
        <v>17</v>
      </c>
      <c r="H73" t="s">
        <v>236</v>
      </c>
      <c r="I73" t="s">
        <v>237</v>
      </c>
      <c r="J73" t="s">
        <v>238</v>
      </c>
      <c r="K73">
        <v>591</v>
      </c>
      <c r="L73">
        <v>3243.81</v>
      </c>
      <c r="M73" t="s">
        <v>29</v>
      </c>
      <c r="N73" t="s">
        <v>22</v>
      </c>
      <c r="O73">
        <v>252</v>
      </c>
      <c r="P73">
        <v>2.45</v>
      </c>
    </row>
    <row r="74" spans="1:16">
      <c r="A74" s="1">
        <f>E74*0.875</f>
        <v>2159.675</v>
      </c>
      <c r="B74" s="1">
        <f t="shared" si="8"/>
        <v>1950.35633333333</v>
      </c>
      <c r="C74" s="1">
        <f t="shared" si="9"/>
        <v>209.318666666668</v>
      </c>
      <c r="D74" s="2">
        <f t="shared" si="10"/>
        <v>0.0848062015503882</v>
      </c>
      <c r="E74" s="1">
        <v>2468.2</v>
      </c>
      <c r="F74" t="s">
        <v>16</v>
      </c>
      <c r="G74" t="s">
        <v>17</v>
      </c>
      <c r="H74" t="s">
        <v>239</v>
      </c>
      <c r="I74" t="s">
        <v>240</v>
      </c>
      <c r="J74" t="s">
        <v>241</v>
      </c>
      <c r="K74">
        <v>574</v>
      </c>
      <c r="L74">
        <v>4298.97</v>
      </c>
      <c r="M74" t="s">
        <v>54</v>
      </c>
      <c r="N74" t="s">
        <v>22</v>
      </c>
      <c r="O74">
        <v>236</v>
      </c>
      <c r="P74">
        <v>3.39783333333333</v>
      </c>
    </row>
    <row r="75" spans="1:16">
      <c r="A75" s="1">
        <f>E75*0.875</f>
        <v>3794.7</v>
      </c>
      <c r="B75" s="1">
        <f t="shared" si="8"/>
        <v>3615.8765</v>
      </c>
      <c r="C75" s="1">
        <f t="shared" si="9"/>
        <v>178.8235</v>
      </c>
      <c r="D75" s="2">
        <f t="shared" si="10"/>
        <v>0.0412339743589745</v>
      </c>
      <c r="E75" s="1">
        <v>4336.8</v>
      </c>
      <c r="F75" t="s">
        <v>16</v>
      </c>
      <c r="G75" t="s">
        <v>17</v>
      </c>
      <c r="H75" t="s">
        <v>242</v>
      </c>
      <c r="I75" t="s">
        <v>243</v>
      </c>
      <c r="J75" t="s">
        <v>244</v>
      </c>
      <c r="K75">
        <v>556</v>
      </c>
      <c r="L75">
        <v>7226.7</v>
      </c>
      <c r="M75" t="s">
        <v>21</v>
      </c>
      <c r="N75" t="s">
        <v>22</v>
      </c>
      <c r="O75">
        <v>278</v>
      </c>
      <c r="P75">
        <v>6.503375</v>
      </c>
    </row>
    <row r="76" spans="1:16">
      <c r="A76" s="1">
        <f>E76*0.875</f>
        <v>4362.75</v>
      </c>
      <c r="B76" s="1">
        <f t="shared" si="8"/>
        <v>3268.6</v>
      </c>
      <c r="C76" s="1">
        <f t="shared" si="9"/>
        <v>1094.15</v>
      </c>
      <c r="D76" s="2">
        <f t="shared" si="10"/>
        <v>0.219444444444444</v>
      </c>
      <c r="E76" s="1">
        <v>4986</v>
      </c>
      <c r="F76" t="s">
        <v>16</v>
      </c>
      <c r="G76" t="s">
        <v>17</v>
      </c>
      <c r="H76" t="s">
        <v>245</v>
      </c>
      <c r="I76" t="s">
        <v>246</v>
      </c>
      <c r="J76" t="s">
        <v>247</v>
      </c>
      <c r="K76">
        <v>554</v>
      </c>
      <c r="L76">
        <v>8332.05</v>
      </c>
      <c r="M76" t="s">
        <v>54</v>
      </c>
      <c r="N76" t="s">
        <v>22</v>
      </c>
      <c r="O76">
        <v>337</v>
      </c>
      <c r="P76">
        <v>5.9</v>
      </c>
    </row>
    <row r="77" spans="1:16">
      <c r="A77" s="1">
        <f>E77*0.875</f>
        <v>2467.7625</v>
      </c>
      <c r="B77" s="1">
        <f t="shared" si="8"/>
        <v>2156.7</v>
      </c>
      <c r="C77" s="1">
        <f t="shared" si="9"/>
        <v>311.0625</v>
      </c>
      <c r="D77" s="2">
        <f t="shared" si="10"/>
        <v>0.110294117647059</v>
      </c>
      <c r="E77" s="1">
        <v>2820.3</v>
      </c>
      <c r="F77" t="s">
        <v>16</v>
      </c>
      <c r="G77" t="s">
        <v>17</v>
      </c>
      <c r="H77" t="s">
        <v>248</v>
      </c>
      <c r="I77" t="s">
        <v>249</v>
      </c>
      <c r="J77" t="s">
        <v>250</v>
      </c>
      <c r="K77">
        <v>553</v>
      </c>
      <c r="L77">
        <v>4688.87</v>
      </c>
      <c r="M77" t="s">
        <v>29</v>
      </c>
      <c r="N77" t="s">
        <v>22</v>
      </c>
      <c r="O77">
        <v>241</v>
      </c>
      <c r="P77">
        <v>3.9</v>
      </c>
    </row>
    <row r="78" spans="1:16">
      <c r="A78" s="1">
        <f>E78*0.875</f>
        <v>3719.625</v>
      </c>
      <c r="B78" s="1">
        <f t="shared" si="8"/>
        <v>3524.06083333333</v>
      </c>
      <c r="C78" s="1">
        <f t="shared" si="9"/>
        <v>195.564166666665</v>
      </c>
      <c r="D78" s="2">
        <f t="shared" si="10"/>
        <v>0.0460042735042732</v>
      </c>
      <c r="E78" s="1">
        <v>4251</v>
      </c>
      <c r="F78" t="s">
        <v>16</v>
      </c>
      <c r="G78" t="s">
        <v>17</v>
      </c>
      <c r="H78" t="s">
        <v>251</v>
      </c>
      <c r="I78" t="s">
        <v>252</v>
      </c>
      <c r="J78" t="s">
        <v>253</v>
      </c>
      <c r="K78">
        <v>545</v>
      </c>
      <c r="L78">
        <v>7083.46</v>
      </c>
      <c r="M78" t="s">
        <v>21</v>
      </c>
      <c r="N78" t="s">
        <v>22</v>
      </c>
      <c r="O78">
        <v>288</v>
      </c>
      <c r="P78">
        <v>6.46616666666667</v>
      </c>
    </row>
    <row r="79" spans="1:16">
      <c r="A79" s="1">
        <f>E79*0.875</f>
        <v>2686.6875</v>
      </c>
      <c r="B79" s="1">
        <f t="shared" si="8"/>
        <v>1957</v>
      </c>
      <c r="C79" s="1">
        <f t="shared" si="9"/>
        <v>729.6875</v>
      </c>
      <c r="D79" s="2">
        <f t="shared" si="10"/>
        <v>0.237644520436411</v>
      </c>
      <c r="E79" s="1">
        <v>3070.5</v>
      </c>
      <c r="F79" t="s">
        <v>16</v>
      </c>
      <c r="G79" t="s">
        <v>17</v>
      </c>
      <c r="H79" t="s">
        <v>254</v>
      </c>
      <c r="I79" t="s">
        <v>255</v>
      </c>
      <c r="J79" t="s">
        <v>256</v>
      </c>
      <c r="K79">
        <v>515</v>
      </c>
      <c r="L79">
        <v>5152.09</v>
      </c>
      <c r="M79" t="s">
        <v>54</v>
      </c>
      <c r="N79" t="s">
        <v>22</v>
      </c>
      <c r="O79">
        <v>320</v>
      </c>
      <c r="P79">
        <v>3.8</v>
      </c>
    </row>
    <row r="80" spans="1:16">
      <c r="A80" s="1">
        <f>E80*0.875</f>
        <v>1478.4</v>
      </c>
      <c r="B80" s="1">
        <f t="shared" si="8"/>
        <v>1254.4</v>
      </c>
      <c r="C80" s="1">
        <f t="shared" si="9"/>
        <v>224</v>
      </c>
      <c r="D80" s="2">
        <f t="shared" si="10"/>
        <v>0.132575757575757</v>
      </c>
      <c r="E80" s="1">
        <v>1689.6</v>
      </c>
      <c r="F80" t="s">
        <v>16</v>
      </c>
      <c r="G80" t="s">
        <v>17</v>
      </c>
      <c r="H80" t="s">
        <v>257</v>
      </c>
      <c r="I80" t="s">
        <v>258</v>
      </c>
      <c r="J80" t="s">
        <v>259</v>
      </c>
      <c r="K80">
        <v>512</v>
      </c>
      <c r="L80">
        <v>2812.05</v>
      </c>
      <c r="M80" t="s">
        <v>21</v>
      </c>
      <c r="N80" t="s">
        <v>22</v>
      </c>
      <c r="O80">
        <v>242</v>
      </c>
      <c r="P80">
        <v>2.45</v>
      </c>
    </row>
    <row r="81" spans="1:16">
      <c r="A81" s="1">
        <f>E81*0.875</f>
        <v>3006.675</v>
      </c>
      <c r="B81" s="1">
        <f t="shared" si="8"/>
        <v>2422.20678571429</v>
      </c>
      <c r="C81" s="1">
        <f t="shared" si="9"/>
        <v>584.468214285713</v>
      </c>
      <c r="D81" s="2">
        <f t="shared" si="10"/>
        <v>0.170091442374051</v>
      </c>
      <c r="E81" s="1">
        <v>3436.2</v>
      </c>
      <c r="F81" t="s">
        <v>16</v>
      </c>
      <c r="G81" t="s">
        <v>17</v>
      </c>
      <c r="H81" t="s">
        <v>260</v>
      </c>
      <c r="I81" t="s">
        <v>261</v>
      </c>
      <c r="J81" t="s">
        <v>262</v>
      </c>
      <c r="K81">
        <v>498</v>
      </c>
      <c r="L81">
        <v>5712.49</v>
      </c>
      <c r="M81" t="s">
        <v>54</v>
      </c>
      <c r="N81" t="s">
        <v>22</v>
      </c>
      <c r="O81">
        <v>281</v>
      </c>
      <c r="P81">
        <v>4.86386904761905</v>
      </c>
    </row>
    <row r="82" spans="1:16">
      <c r="A82" s="1">
        <f>E82*0.875</f>
        <v>2525.25</v>
      </c>
      <c r="B82" s="1">
        <f t="shared" si="8"/>
        <v>1827.8</v>
      </c>
      <c r="C82" s="1">
        <f t="shared" si="9"/>
        <v>697.45</v>
      </c>
      <c r="D82" s="2">
        <f t="shared" si="10"/>
        <v>0.241666666666667</v>
      </c>
      <c r="E82" s="1">
        <v>2886</v>
      </c>
      <c r="F82" t="s">
        <v>16</v>
      </c>
      <c r="G82" t="s">
        <v>17</v>
      </c>
      <c r="H82" t="s">
        <v>263</v>
      </c>
      <c r="I82" t="s">
        <v>264</v>
      </c>
      <c r="J82" t="s">
        <v>265</v>
      </c>
      <c r="K82">
        <v>481</v>
      </c>
      <c r="L82">
        <v>4793.94</v>
      </c>
      <c r="M82" t="s">
        <v>54</v>
      </c>
      <c r="N82" t="s">
        <v>22</v>
      </c>
      <c r="O82">
        <v>288</v>
      </c>
      <c r="P82">
        <v>3.8</v>
      </c>
    </row>
    <row r="83" spans="1:16">
      <c r="A83" s="1">
        <f>E83*0.875</f>
        <v>2879.8875</v>
      </c>
      <c r="B83" s="1">
        <f t="shared" si="8"/>
        <v>2507.49625</v>
      </c>
      <c r="C83" s="1">
        <f t="shared" si="9"/>
        <v>372.391249999998</v>
      </c>
      <c r="D83" s="2">
        <f t="shared" si="10"/>
        <v>0.113144122383252</v>
      </c>
      <c r="E83" s="1">
        <v>3291.3</v>
      </c>
      <c r="F83" t="s">
        <v>16</v>
      </c>
      <c r="G83" t="s">
        <v>17</v>
      </c>
      <c r="H83" t="s">
        <v>266</v>
      </c>
      <c r="I83" t="s">
        <v>267</v>
      </c>
      <c r="J83" t="s">
        <v>268</v>
      </c>
      <c r="K83">
        <v>477</v>
      </c>
      <c r="L83">
        <v>5482.82</v>
      </c>
      <c r="M83" t="s">
        <v>54</v>
      </c>
      <c r="N83" t="s">
        <v>22</v>
      </c>
      <c r="O83">
        <v>280</v>
      </c>
      <c r="P83">
        <v>5.25680555555556</v>
      </c>
    </row>
    <row r="84" spans="1:16">
      <c r="A84" s="1">
        <f>E84*0.875</f>
        <v>2027.9875</v>
      </c>
      <c r="B84" s="1">
        <f t="shared" si="8"/>
        <v>1868.35</v>
      </c>
      <c r="C84" s="1">
        <f t="shared" si="9"/>
        <v>159.6375</v>
      </c>
      <c r="D84" s="2">
        <f t="shared" si="10"/>
        <v>0.068877551020408</v>
      </c>
      <c r="E84" s="1">
        <v>2317.7</v>
      </c>
      <c r="F84" t="s">
        <v>16</v>
      </c>
      <c r="G84" t="s">
        <v>17</v>
      </c>
      <c r="H84" t="s">
        <v>269</v>
      </c>
      <c r="I84" t="s">
        <v>270</v>
      </c>
      <c r="J84" t="s">
        <v>271</v>
      </c>
      <c r="K84">
        <v>473</v>
      </c>
      <c r="L84">
        <v>3795.95</v>
      </c>
      <c r="M84" t="s">
        <v>54</v>
      </c>
      <c r="N84" t="s">
        <v>22</v>
      </c>
      <c r="O84">
        <v>210</v>
      </c>
      <c r="P84">
        <v>3.95</v>
      </c>
    </row>
    <row r="85" spans="1:16">
      <c r="A85" s="1">
        <f>E85*0.875</f>
        <v>2242.485</v>
      </c>
      <c r="B85" s="1">
        <f t="shared" si="8"/>
        <v>2169.6</v>
      </c>
      <c r="C85" s="1">
        <f t="shared" si="9"/>
        <v>72.8850000000002</v>
      </c>
      <c r="D85" s="2">
        <f t="shared" si="10"/>
        <v>0.0284391534391535</v>
      </c>
      <c r="E85" s="1">
        <v>2562.84</v>
      </c>
      <c r="F85" t="s">
        <v>16</v>
      </c>
      <c r="G85" t="s">
        <v>17</v>
      </c>
      <c r="H85" t="s">
        <v>272</v>
      </c>
      <c r="I85" t="s">
        <v>273</v>
      </c>
      <c r="J85" t="s">
        <v>274</v>
      </c>
      <c r="K85">
        <v>452</v>
      </c>
      <c r="L85">
        <v>4051.32</v>
      </c>
      <c r="M85" t="s">
        <v>29</v>
      </c>
      <c r="N85" t="s">
        <v>22</v>
      </c>
      <c r="O85">
        <v>215</v>
      </c>
      <c r="P85">
        <v>4.8</v>
      </c>
    </row>
    <row r="86" spans="1:16">
      <c r="A86" s="1">
        <f>E86*0.875</f>
        <v>3213.175</v>
      </c>
      <c r="B86" s="1">
        <f t="shared" si="8"/>
        <v>2719.80022222222</v>
      </c>
      <c r="C86" s="1">
        <f t="shared" si="9"/>
        <v>493.374777777776</v>
      </c>
      <c r="D86" s="2">
        <f t="shared" si="10"/>
        <v>0.134354005167958</v>
      </c>
      <c r="E86" s="1">
        <v>3672.2</v>
      </c>
      <c r="F86" t="s">
        <v>16</v>
      </c>
      <c r="G86" t="s">
        <v>17</v>
      </c>
      <c r="H86" t="s">
        <v>275</v>
      </c>
      <c r="I86" t="s">
        <v>276</v>
      </c>
      <c r="J86" t="s">
        <v>277</v>
      </c>
      <c r="K86">
        <v>427</v>
      </c>
      <c r="L86">
        <v>5952.79</v>
      </c>
      <c r="M86" t="s">
        <v>54</v>
      </c>
      <c r="N86" t="s">
        <v>22</v>
      </c>
      <c r="O86">
        <v>265</v>
      </c>
      <c r="P86">
        <v>6.36955555555556</v>
      </c>
    </row>
    <row r="87" spans="1:16">
      <c r="A87" s="1">
        <f>E87*0.875</f>
        <v>1385.8425</v>
      </c>
      <c r="B87" s="1">
        <f t="shared" si="8"/>
        <v>1424.6</v>
      </c>
      <c r="C87" s="1">
        <f t="shared" si="9"/>
        <v>-38.7574999999999</v>
      </c>
      <c r="D87" s="2">
        <f t="shared" si="10"/>
        <v>-0.0244708994708994</v>
      </c>
      <c r="E87" s="1">
        <v>1583.82</v>
      </c>
      <c r="F87" t="s">
        <v>16</v>
      </c>
      <c r="G87" t="s">
        <v>17</v>
      </c>
      <c r="H87" t="s">
        <v>278</v>
      </c>
      <c r="I87" t="s">
        <v>279</v>
      </c>
      <c r="J87" t="s">
        <v>280</v>
      </c>
      <c r="K87">
        <v>419</v>
      </c>
      <c r="L87">
        <v>2504.6</v>
      </c>
      <c r="M87" t="s">
        <v>54</v>
      </c>
      <c r="N87" t="s">
        <v>22</v>
      </c>
      <c r="O87">
        <v>208</v>
      </c>
      <c r="P87">
        <v>3.4</v>
      </c>
    </row>
    <row r="88" spans="1:16">
      <c r="A88" s="1">
        <f>E88*0.875</f>
        <v>1499.575</v>
      </c>
      <c r="B88" s="1">
        <f t="shared" si="8"/>
        <v>1421.04325</v>
      </c>
      <c r="C88" s="1">
        <f t="shared" si="9"/>
        <v>78.5317500000001</v>
      </c>
      <c r="D88" s="2">
        <f t="shared" si="10"/>
        <v>0.0458231707317074</v>
      </c>
      <c r="E88" s="1">
        <v>1713.8</v>
      </c>
      <c r="F88" t="s">
        <v>16</v>
      </c>
      <c r="G88" t="s">
        <v>17</v>
      </c>
      <c r="H88" t="s">
        <v>281</v>
      </c>
      <c r="I88" t="s">
        <v>282</v>
      </c>
      <c r="J88" t="s">
        <v>283</v>
      </c>
      <c r="K88">
        <v>418</v>
      </c>
      <c r="L88">
        <v>2711.34</v>
      </c>
      <c r="M88" t="s">
        <v>54</v>
      </c>
      <c r="N88" t="s">
        <v>22</v>
      </c>
      <c r="O88">
        <v>232</v>
      </c>
      <c r="P88">
        <v>3.399625</v>
      </c>
    </row>
    <row r="89" spans="1:16">
      <c r="A89" s="1">
        <f>E89*0.875</f>
        <v>1291.5</v>
      </c>
      <c r="B89" s="1">
        <f t="shared" si="8"/>
        <v>970.08277777778</v>
      </c>
      <c r="C89" s="1">
        <f t="shared" si="9"/>
        <v>321.41722222222</v>
      </c>
      <c r="D89" s="2">
        <f t="shared" si="10"/>
        <v>0.217762345679011</v>
      </c>
      <c r="E89" s="1">
        <v>1476</v>
      </c>
      <c r="F89" t="s">
        <v>16</v>
      </c>
      <c r="G89" t="s">
        <v>17</v>
      </c>
      <c r="H89" t="s">
        <v>284</v>
      </c>
      <c r="I89" t="s">
        <v>285</v>
      </c>
      <c r="J89" t="s">
        <v>286</v>
      </c>
      <c r="K89">
        <v>410</v>
      </c>
      <c r="L89">
        <v>2478.38</v>
      </c>
      <c r="M89" t="s">
        <v>29</v>
      </c>
      <c r="N89" t="s">
        <v>22</v>
      </c>
      <c r="O89">
        <v>218</v>
      </c>
      <c r="P89">
        <v>2.36605555555556</v>
      </c>
    </row>
    <row r="90" spans="1:16">
      <c r="A90" s="1">
        <f>E90*0.875</f>
        <v>1954.7325</v>
      </c>
      <c r="B90" s="1">
        <f t="shared" si="8"/>
        <v>1891.2</v>
      </c>
      <c r="C90" s="1">
        <f t="shared" si="9"/>
        <v>63.5325000000003</v>
      </c>
      <c r="D90" s="2">
        <f t="shared" si="10"/>
        <v>0.0284391534391536</v>
      </c>
      <c r="E90" s="1">
        <v>2233.98</v>
      </c>
      <c r="F90" t="s">
        <v>16</v>
      </c>
      <c r="G90" t="s">
        <v>17</v>
      </c>
      <c r="H90" t="s">
        <v>287</v>
      </c>
      <c r="I90" t="s">
        <v>288</v>
      </c>
      <c r="J90" t="s">
        <v>289</v>
      </c>
      <c r="K90">
        <v>394</v>
      </c>
      <c r="L90">
        <v>3536.29</v>
      </c>
      <c r="M90" t="s">
        <v>54</v>
      </c>
      <c r="N90" t="s">
        <v>22</v>
      </c>
      <c r="O90">
        <v>192</v>
      </c>
      <c r="P90">
        <v>4.8</v>
      </c>
    </row>
    <row r="91" spans="1:16">
      <c r="A91" s="1">
        <f>E91*0.875</f>
        <v>3450.43125</v>
      </c>
      <c r="B91" s="1">
        <f t="shared" si="8"/>
        <v>3048</v>
      </c>
      <c r="C91" s="1">
        <f t="shared" si="9"/>
        <v>402.43125</v>
      </c>
      <c r="D91" s="2">
        <f t="shared" si="10"/>
        <v>0.102053140096618</v>
      </c>
      <c r="E91" s="1">
        <v>3943.35</v>
      </c>
      <c r="F91" t="s">
        <v>16</v>
      </c>
      <c r="G91" t="s">
        <v>17</v>
      </c>
      <c r="H91" t="s">
        <v>290</v>
      </c>
      <c r="I91" t="s">
        <v>291</v>
      </c>
      <c r="J91" t="s">
        <v>292</v>
      </c>
      <c r="K91">
        <v>381</v>
      </c>
      <c r="L91">
        <v>5687.1</v>
      </c>
      <c r="M91" t="s">
        <v>21</v>
      </c>
      <c r="N91" t="s">
        <v>22</v>
      </c>
      <c r="O91">
        <v>199</v>
      </c>
      <c r="P91">
        <v>8</v>
      </c>
    </row>
    <row r="92" spans="1:16">
      <c r="A92" s="1">
        <f>E92*0.875</f>
        <v>1165.5</v>
      </c>
      <c r="B92" s="1">
        <f t="shared" si="8"/>
        <v>814</v>
      </c>
      <c r="C92" s="1">
        <f t="shared" si="9"/>
        <v>351.5</v>
      </c>
      <c r="D92" s="2">
        <f t="shared" si="10"/>
        <v>0.263888888888889</v>
      </c>
      <c r="E92" s="1">
        <v>1332</v>
      </c>
      <c r="F92" t="s">
        <v>16</v>
      </c>
      <c r="G92" t="s">
        <v>17</v>
      </c>
      <c r="H92" t="s">
        <v>293</v>
      </c>
      <c r="I92" t="s">
        <v>294</v>
      </c>
      <c r="J92" t="s">
        <v>295</v>
      </c>
      <c r="K92">
        <v>370</v>
      </c>
      <c r="L92">
        <v>2217.48</v>
      </c>
      <c r="M92" t="s">
        <v>54</v>
      </c>
      <c r="N92" t="s">
        <v>22</v>
      </c>
      <c r="O92">
        <v>183</v>
      </c>
      <c r="P92">
        <v>2.2</v>
      </c>
    </row>
    <row r="93" spans="1:16">
      <c r="A93" s="1">
        <f>E93*0.875</f>
        <v>1319.325</v>
      </c>
      <c r="B93" s="1">
        <f t="shared" si="8"/>
        <v>1220.6</v>
      </c>
      <c r="C93" s="1">
        <f t="shared" si="9"/>
        <v>98.7250000000001</v>
      </c>
      <c r="D93" s="2">
        <f t="shared" si="10"/>
        <v>0.0654761904761906</v>
      </c>
      <c r="E93" s="1">
        <v>1507.8</v>
      </c>
      <c r="F93" t="s">
        <v>16</v>
      </c>
      <c r="G93" t="s">
        <v>17</v>
      </c>
      <c r="H93" t="s">
        <v>296</v>
      </c>
      <c r="I93" t="s">
        <v>297</v>
      </c>
      <c r="J93" t="s">
        <v>298</v>
      </c>
      <c r="K93">
        <v>359</v>
      </c>
      <c r="L93">
        <v>2498.39</v>
      </c>
      <c r="M93" t="s">
        <v>54</v>
      </c>
      <c r="N93" t="s">
        <v>22</v>
      </c>
      <c r="O93">
        <v>216</v>
      </c>
      <c r="P93">
        <v>3.4</v>
      </c>
    </row>
    <row r="94" spans="1:16">
      <c r="A94" s="1">
        <f>E94*0.875</f>
        <v>2809.625</v>
      </c>
      <c r="B94" s="1">
        <f t="shared" si="8"/>
        <v>2309.76525</v>
      </c>
      <c r="C94" s="1">
        <f t="shared" si="9"/>
        <v>499.85975</v>
      </c>
      <c r="D94" s="2">
        <f t="shared" si="10"/>
        <v>0.155671052631579</v>
      </c>
      <c r="E94" s="1">
        <v>3211</v>
      </c>
      <c r="F94" t="s">
        <v>16</v>
      </c>
      <c r="G94" t="s">
        <v>17</v>
      </c>
      <c r="H94" t="s">
        <v>299</v>
      </c>
      <c r="I94" t="s">
        <v>300</v>
      </c>
      <c r="J94" t="s">
        <v>301</v>
      </c>
      <c r="K94">
        <v>338</v>
      </c>
      <c r="L94">
        <v>5399.58</v>
      </c>
      <c r="M94" t="s">
        <v>54</v>
      </c>
      <c r="N94" t="s">
        <v>22</v>
      </c>
      <c r="O94">
        <v>180</v>
      </c>
      <c r="P94">
        <v>6.833625</v>
      </c>
    </row>
    <row r="95" spans="1:16">
      <c r="A95" s="1">
        <f>E95*0.875</f>
        <v>1474.375</v>
      </c>
      <c r="B95" s="1">
        <f t="shared" si="8"/>
        <v>808.8</v>
      </c>
      <c r="C95" s="1">
        <f t="shared" si="9"/>
        <v>665.575</v>
      </c>
      <c r="D95" s="2">
        <f t="shared" si="10"/>
        <v>0.395</v>
      </c>
      <c r="E95" s="1">
        <v>1685</v>
      </c>
      <c r="F95" t="s">
        <v>16</v>
      </c>
      <c r="G95" t="s">
        <v>17</v>
      </c>
      <c r="H95" t="s">
        <v>302</v>
      </c>
      <c r="I95" t="s">
        <v>303</v>
      </c>
      <c r="J95" t="s">
        <v>304</v>
      </c>
      <c r="K95">
        <v>337</v>
      </c>
      <c r="L95">
        <v>3192.33</v>
      </c>
      <c r="M95" t="s">
        <v>54</v>
      </c>
      <c r="N95" t="s">
        <v>22</v>
      </c>
      <c r="O95">
        <v>178</v>
      </c>
      <c r="P95">
        <v>2.4</v>
      </c>
    </row>
    <row r="96" spans="1:16">
      <c r="A96" s="1">
        <f>E96*0.875</f>
        <v>2684.9375</v>
      </c>
      <c r="B96" s="1">
        <f t="shared" si="8"/>
        <v>2200.08774451098</v>
      </c>
      <c r="C96" s="1">
        <f t="shared" si="9"/>
        <v>484.849755489023</v>
      </c>
      <c r="D96" s="2">
        <f t="shared" si="10"/>
        <v>0.158008719403299</v>
      </c>
      <c r="E96" s="1">
        <v>3068.5</v>
      </c>
      <c r="F96" t="s">
        <v>16</v>
      </c>
      <c r="G96" t="s">
        <v>17</v>
      </c>
      <c r="H96" t="s">
        <v>305</v>
      </c>
      <c r="I96" t="s">
        <v>306</v>
      </c>
      <c r="J96" t="s">
        <v>307</v>
      </c>
      <c r="K96">
        <v>323</v>
      </c>
      <c r="L96">
        <v>5163.58</v>
      </c>
      <c r="M96" t="s">
        <v>54</v>
      </c>
      <c r="N96" t="s">
        <v>22</v>
      </c>
      <c r="O96">
        <v>178</v>
      </c>
      <c r="P96">
        <v>6.81141716566866</v>
      </c>
    </row>
    <row r="97" spans="1:16">
      <c r="A97" s="1">
        <f>E97*0.875</f>
        <v>1011.15</v>
      </c>
      <c r="B97" s="1">
        <f t="shared" si="8"/>
        <v>962.982166666665</v>
      </c>
      <c r="C97" s="1">
        <f t="shared" si="9"/>
        <v>48.1678333333346</v>
      </c>
      <c r="D97" s="2">
        <f t="shared" si="10"/>
        <v>0.0416820987654332</v>
      </c>
      <c r="E97" s="1">
        <v>1155.6</v>
      </c>
      <c r="F97" t="s">
        <v>16</v>
      </c>
      <c r="G97" t="s">
        <v>17</v>
      </c>
      <c r="H97" t="s">
        <v>308</v>
      </c>
      <c r="I97" t="s">
        <v>309</v>
      </c>
      <c r="J97" t="s">
        <v>310</v>
      </c>
      <c r="K97">
        <v>321</v>
      </c>
      <c r="L97">
        <v>1917.48</v>
      </c>
      <c r="M97" t="s">
        <v>29</v>
      </c>
      <c r="N97" t="s">
        <v>22</v>
      </c>
      <c r="O97">
        <v>189</v>
      </c>
      <c r="P97">
        <v>2.99994444444444</v>
      </c>
    </row>
    <row r="98" spans="1:16">
      <c r="A98" s="1">
        <f t="shared" ref="A98:A108" si="11">E98*0.875</f>
        <v>1642.2</v>
      </c>
      <c r="B98" s="1">
        <f t="shared" si="8"/>
        <v>1501.25866666667</v>
      </c>
      <c r="C98" s="1">
        <f t="shared" si="9"/>
        <v>140.941333333334</v>
      </c>
      <c r="D98" s="2">
        <f t="shared" si="10"/>
        <v>0.0750966183574883</v>
      </c>
      <c r="E98" s="1">
        <v>1876.8</v>
      </c>
      <c r="F98" t="s">
        <v>16</v>
      </c>
      <c r="G98" t="s">
        <v>17</v>
      </c>
      <c r="H98" t="s">
        <v>311</v>
      </c>
      <c r="I98" t="s">
        <v>312</v>
      </c>
      <c r="J98" t="s">
        <v>313</v>
      </c>
      <c r="K98">
        <v>272</v>
      </c>
      <c r="L98">
        <v>3126.57</v>
      </c>
      <c r="M98" t="s">
        <v>54</v>
      </c>
      <c r="N98" t="s">
        <v>22</v>
      </c>
      <c r="O98">
        <v>203</v>
      </c>
      <c r="P98">
        <v>5.51933333333333</v>
      </c>
    </row>
    <row r="99" spans="1:16">
      <c r="A99" s="1">
        <f t="shared" si="11"/>
        <v>2636.375</v>
      </c>
      <c r="B99" s="1">
        <f t="shared" ref="B99:B130" si="12">P99*K99</f>
        <v>1938.8</v>
      </c>
      <c r="C99" s="1">
        <f t="shared" ref="C99:C130" si="13">A99-B99</f>
        <v>697.575</v>
      </c>
      <c r="D99" s="2">
        <f t="shared" ref="D99:D130" si="14">C99/E99</f>
        <v>0.231521739130435</v>
      </c>
      <c r="E99" s="1">
        <v>3013</v>
      </c>
      <c r="F99" t="s">
        <v>16</v>
      </c>
      <c r="G99" t="s">
        <v>17</v>
      </c>
      <c r="H99" t="s">
        <v>314</v>
      </c>
      <c r="I99" t="s">
        <v>315</v>
      </c>
      <c r="J99" t="s">
        <v>316</v>
      </c>
      <c r="K99">
        <v>262</v>
      </c>
      <c r="L99">
        <v>4840.13</v>
      </c>
      <c r="M99" t="s">
        <v>54</v>
      </c>
      <c r="N99" t="s">
        <v>22</v>
      </c>
      <c r="O99">
        <v>193</v>
      </c>
      <c r="P99">
        <v>7.4</v>
      </c>
    </row>
    <row r="100" spans="1:16">
      <c r="A100" s="1">
        <f t="shared" si="11"/>
        <v>1227.1875</v>
      </c>
      <c r="B100" s="1">
        <f t="shared" si="12"/>
        <v>828.75</v>
      </c>
      <c r="C100" s="1">
        <f t="shared" si="13"/>
        <v>398.4375</v>
      </c>
      <c r="D100" s="2">
        <f t="shared" si="14"/>
        <v>0.284090909090909</v>
      </c>
      <c r="E100" s="1">
        <v>1402.5</v>
      </c>
      <c r="F100" t="s">
        <v>16</v>
      </c>
      <c r="G100" t="s">
        <v>17</v>
      </c>
      <c r="H100" t="s">
        <v>317</v>
      </c>
      <c r="I100" t="s">
        <v>318</v>
      </c>
      <c r="J100" t="s">
        <v>319</v>
      </c>
      <c r="K100">
        <v>255</v>
      </c>
      <c r="L100">
        <v>2300.96</v>
      </c>
      <c r="M100" t="s">
        <v>29</v>
      </c>
      <c r="N100" t="s">
        <v>22</v>
      </c>
      <c r="O100">
        <v>174</v>
      </c>
      <c r="P100">
        <v>3.25</v>
      </c>
    </row>
    <row r="101" spans="1:16">
      <c r="A101" s="1">
        <f t="shared" si="11"/>
        <v>762.3</v>
      </c>
      <c r="B101" s="1">
        <f t="shared" si="12"/>
        <v>660.108777777777</v>
      </c>
      <c r="C101" s="1">
        <f t="shared" si="13"/>
        <v>102.191222222223</v>
      </c>
      <c r="D101" s="2">
        <f t="shared" si="14"/>
        <v>0.11729938271605</v>
      </c>
      <c r="E101" s="1">
        <v>871.2</v>
      </c>
      <c r="F101" t="s">
        <v>16</v>
      </c>
      <c r="G101" t="s">
        <v>17</v>
      </c>
      <c r="H101" t="s">
        <v>320</v>
      </c>
      <c r="I101" t="s">
        <v>321</v>
      </c>
      <c r="J101" t="s">
        <v>322</v>
      </c>
      <c r="K101">
        <v>242</v>
      </c>
      <c r="L101">
        <v>1449.86</v>
      </c>
      <c r="M101" t="s">
        <v>54</v>
      </c>
      <c r="N101" t="s">
        <v>22</v>
      </c>
      <c r="O101">
        <v>156</v>
      </c>
      <c r="P101">
        <v>2.72772222222222</v>
      </c>
    </row>
    <row r="102" spans="1:16">
      <c r="A102" s="1">
        <f t="shared" si="11"/>
        <v>709.3275</v>
      </c>
      <c r="B102" s="1">
        <f t="shared" si="12"/>
        <v>624.54025</v>
      </c>
      <c r="C102" s="1">
        <f t="shared" si="13"/>
        <v>84.78725</v>
      </c>
      <c r="D102" s="2">
        <f t="shared" si="14"/>
        <v>0.104590395480226</v>
      </c>
      <c r="E102" s="1">
        <v>810.66</v>
      </c>
      <c r="F102" t="s">
        <v>16</v>
      </c>
      <c r="G102" t="s">
        <v>17</v>
      </c>
      <c r="H102" t="s">
        <v>323</v>
      </c>
      <c r="I102" t="s">
        <v>324</v>
      </c>
      <c r="J102" t="s">
        <v>325</v>
      </c>
      <c r="K102">
        <v>229</v>
      </c>
      <c r="L102">
        <v>1373.28</v>
      </c>
      <c r="M102" t="s">
        <v>54</v>
      </c>
      <c r="N102" t="s">
        <v>22</v>
      </c>
      <c r="O102">
        <v>111</v>
      </c>
      <c r="P102">
        <v>2.72725</v>
      </c>
    </row>
    <row r="103" spans="1:16">
      <c r="A103" s="1">
        <f t="shared" si="11"/>
        <v>1878.625</v>
      </c>
      <c r="B103" s="1">
        <f t="shared" si="12"/>
        <v>1540.90566666667</v>
      </c>
      <c r="C103" s="1">
        <f t="shared" si="13"/>
        <v>337.719333333333</v>
      </c>
      <c r="D103" s="2">
        <f t="shared" si="14"/>
        <v>0.157298245614035</v>
      </c>
      <c r="E103" s="1">
        <v>2147</v>
      </c>
      <c r="F103" t="s">
        <v>16</v>
      </c>
      <c r="G103" t="s">
        <v>17</v>
      </c>
      <c r="H103" t="s">
        <v>326</v>
      </c>
      <c r="I103" t="s">
        <v>327</v>
      </c>
      <c r="J103" t="s">
        <v>328</v>
      </c>
      <c r="K103">
        <v>226</v>
      </c>
      <c r="L103">
        <v>3618.12</v>
      </c>
      <c r="M103" t="s">
        <v>54</v>
      </c>
      <c r="N103" t="s">
        <v>22</v>
      </c>
      <c r="O103">
        <v>108</v>
      </c>
      <c r="P103">
        <v>6.81816666666667</v>
      </c>
    </row>
    <row r="104" spans="1:16">
      <c r="A104" s="1">
        <f t="shared" si="11"/>
        <v>2793</v>
      </c>
      <c r="B104" s="1">
        <f t="shared" si="12"/>
        <v>2021.32</v>
      </c>
      <c r="C104" s="1">
        <f t="shared" si="13"/>
        <v>771.68</v>
      </c>
      <c r="D104" s="2">
        <f t="shared" si="14"/>
        <v>0.241754385964912</v>
      </c>
      <c r="E104" s="1">
        <v>3192</v>
      </c>
      <c r="F104" t="s">
        <v>16</v>
      </c>
      <c r="G104" t="s">
        <v>17</v>
      </c>
      <c r="H104" t="s">
        <v>329</v>
      </c>
      <c r="I104" t="s">
        <v>330</v>
      </c>
      <c r="J104" t="s">
        <v>331</v>
      </c>
      <c r="K104">
        <v>224</v>
      </c>
      <c r="L104">
        <v>5592.9</v>
      </c>
      <c r="M104" t="s">
        <v>54</v>
      </c>
      <c r="N104" t="s">
        <v>22</v>
      </c>
      <c r="O104">
        <v>157</v>
      </c>
      <c r="P104">
        <v>9.02375</v>
      </c>
    </row>
    <row r="105" spans="1:16">
      <c r="A105" s="1">
        <f t="shared" si="11"/>
        <v>1584.1875</v>
      </c>
      <c r="B105" s="1">
        <f t="shared" si="12"/>
        <v>1006.851</v>
      </c>
      <c r="C105" s="1">
        <f t="shared" si="13"/>
        <v>577.3365</v>
      </c>
      <c r="D105" s="2">
        <f t="shared" si="14"/>
        <v>0.318882352941176</v>
      </c>
      <c r="E105" s="1">
        <v>1810.5</v>
      </c>
      <c r="F105" t="s">
        <v>16</v>
      </c>
      <c r="G105" t="s">
        <v>17</v>
      </c>
      <c r="H105" t="s">
        <v>332</v>
      </c>
      <c r="I105" t="s">
        <v>333</v>
      </c>
      <c r="J105" t="s">
        <v>334</v>
      </c>
      <c r="K105">
        <v>213</v>
      </c>
      <c r="L105">
        <v>3081.36</v>
      </c>
      <c r="M105" t="s">
        <v>54</v>
      </c>
      <c r="N105" t="s">
        <v>22</v>
      </c>
      <c r="O105">
        <v>148</v>
      </c>
      <c r="P105">
        <v>4.727</v>
      </c>
    </row>
    <row r="106" spans="1:16">
      <c r="A106" s="1">
        <f t="shared" si="11"/>
        <v>1512.875</v>
      </c>
      <c r="B106" s="1">
        <f t="shared" si="12"/>
        <v>1219.4</v>
      </c>
      <c r="C106" s="1">
        <f t="shared" si="13"/>
        <v>293.475</v>
      </c>
      <c r="D106" s="2">
        <f t="shared" si="14"/>
        <v>0.169736842105263</v>
      </c>
      <c r="E106" s="1">
        <v>1729</v>
      </c>
      <c r="F106" t="s">
        <v>16</v>
      </c>
      <c r="G106" t="s">
        <v>17</v>
      </c>
      <c r="H106" t="s">
        <v>335</v>
      </c>
      <c r="I106" t="s">
        <v>336</v>
      </c>
      <c r="J106" t="s">
        <v>337</v>
      </c>
      <c r="K106">
        <v>182</v>
      </c>
      <c r="L106">
        <v>3000.52</v>
      </c>
      <c r="M106" t="s">
        <v>54</v>
      </c>
      <c r="N106" t="s">
        <v>22</v>
      </c>
      <c r="O106">
        <v>128</v>
      </c>
      <c r="P106">
        <v>6.7</v>
      </c>
    </row>
    <row r="107" spans="1:16">
      <c r="A107" s="1">
        <f t="shared" si="11"/>
        <v>1559.25</v>
      </c>
      <c r="B107" s="1">
        <f t="shared" si="12"/>
        <v>1302.08625</v>
      </c>
      <c r="C107" s="1">
        <f t="shared" si="13"/>
        <v>257.16375</v>
      </c>
      <c r="D107" s="2">
        <f t="shared" si="14"/>
        <v>0.144311868686869</v>
      </c>
      <c r="E107" s="1">
        <v>1782</v>
      </c>
      <c r="F107" t="s">
        <v>16</v>
      </c>
      <c r="G107" t="s">
        <v>17</v>
      </c>
      <c r="H107" t="s">
        <v>338</v>
      </c>
      <c r="I107" t="s">
        <v>339</v>
      </c>
      <c r="J107" t="s">
        <v>340</v>
      </c>
      <c r="K107">
        <v>180</v>
      </c>
      <c r="L107">
        <v>2970</v>
      </c>
      <c r="M107" t="s">
        <v>54</v>
      </c>
      <c r="N107" t="s">
        <v>22</v>
      </c>
      <c r="O107">
        <v>143</v>
      </c>
      <c r="P107">
        <v>7.2338125</v>
      </c>
    </row>
    <row r="108" spans="1:16">
      <c r="A108" s="1">
        <f t="shared" si="11"/>
        <v>1020.3375</v>
      </c>
      <c r="B108" s="1">
        <f t="shared" si="12"/>
        <v>846.014</v>
      </c>
      <c r="C108" s="1">
        <f t="shared" si="13"/>
        <v>174.3235</v>
      </c>
      <c r="D108" s="2">
        <f t="shared" si="14"/>
        <v>0.149492753623188</v>
      </c>
      <c r="E108" s="1">
        <v>1166.1</v>
      </c>
      <c r="F108" t="s">
        <v>16</v>
      </c>
      <c r="G108" t="s">
        <v>17</v>
      </c>
      <c r="H108" t="s">
        <v>341</v>
      </c>
      <c r="I108" t="s">
        <v>342</v>
      </c>
      <c r="J108" t="s">
        <v>343</v>
      </c>
      <c r="K108">
        <v>169</v>
      </c>
      <c r="L108">
        <v>1940.6</v>
      </c>
      <c r="M108" t="s">
        <v>54</v>
      </c>
      <c r="N108" t="s">
        <v>22</v>
      </c>
      <c r="O108">
        <v>140</v>
      </c>
      <c r="P108">
        <v>5.006</v>
      </c>
    </row>
    <row r="109" spans="1:16">
      <c r="A109" s="1">
        <f>E109*0.875</f>
        <v>1288.4375</v>
      </c>
      <c r="B109" s="1">
        <f t="shared" si="12"/>
        <v>1057.2453125</v>
      </c>
      <c r="C109" s="1">
        <f t="shared" si="13"/>
        <v>231.1921875</v>
      </c>
      <c r="D109" s="2">
        <f t="shared" si="14"/>
        <v>0.157006578947368</v>
      </c>
      <c r="E109" s="1">
        <v>1472.5</v>
      </c>
      <c r="F109" t="s">
        <v>16</v>
      </c>
      <c r="G109" t="s">
        <v>17</v>
      </c>
      <c r="H109" t="s">
        <v>344</v>
      </c>
      <c r="I109" t="s">
        <v>345</v>
      </c>
      <c r="J109" t="s">
        <v>346</v>
      </c>
      <c r="K109">
        <v>155</v>
      </c>
      <c r="L109">
        <v>2489.07</v>
      </c>
      <c r="M109" t="s">
        <v>54</v>
      </c>
      <c r="N109" t="s">
        <v>22</v>
      </c>
      <c r="O109">
        <v>86</v>
      </c>
      <c r="P109">
        <v>6.8209375</v>
      </c>
    </row>
    <row r="110" spans="1:16">
      <c r="A110" s="1">
        <f>E110*0.875</f>
        <v>916.3</v>
      </c>
      <c r="B110" s="1">
        <f t="shared" si="12"/>
        <v>739.2</v>
      </c>
      <c r="C110" s="1">
        <f t="shared" si="13"/>
        <v>177.1</v>
      </c>
      <c r="D110" s="2">
        <f t="shared" si="14"/>
        <v>0.169117647058824</v>
      </c>
      <c r="E110" s="1">
        <v>1047.2</v>
      </c>
      <c r="F110" t="s">
        <v>16</v>
      </c>
      <c r="G110" t="s">
        <v>17</v>
      </c>
      <c r="H110" t="s">
        <v>347</v>
      </c>
      <c r="I110" t="s">
        <v>348</v>
      </c>
      <c r="J110" t="s">
        <v>349</v>
      </c>
      <c r="K110">
        <v>154</v>
      </c>
      <c r="L110">
        <v>1771</v>
      </c>
      <c r="M110" t="s">
        <v>54</v>
      </c>
      <c r="N110" t="s">
        <v>22</v>
      </c>
      <c r="O110">
        <v>91</v>
      </c>
      <c r="P110">
        <v>4.8</v>
      </c>
    </row>
    <row r="111" spans="1:16">
      <c r="A111" s="1">
        <f>E111*0.875</f>
        <v>1236.9</v>
      </c>
      <c r="B111" s="1">
        <f t="shared" si="12"/>
        <v>760</v>
      </c>
      <c r="C111" s="1">
        <f t="shared" si="13"/>
        <v>476.9</v>
      </c>
      <c r="D111" s="2">
        <f t="shared" si="14"/>
        <v>0.337365591397849</v>
      </c>
      <c r="E111" s="1">
        <v>1413.6</v>
      </c>
      <c r="F111" t="s">
        <v>16</v>
      </c>
      <c r="G111" t="s">
        <v>17</v>
      </c>
      <c r="H111" t="s">
        <v>350</v>
      </c>
      <c r="I111" t="s">
        <v>351</v>
      </c>
      <c r="J111" t="s">
        <v>352</v>
      </c>
      <c r="K111">
        <v>152</v>
      </c>
      <c r="L111">
        <v>2277.45</v>
      </c>
      <c r="M111" t="s">
        <v>54</v>
      </c>
      <c r="N111" t="s">
        <v>22</v>
      </c>
      <c r="O111">
        <v>96</v>
      </c>
      <c r="P111">
        <v>5</v>
      </c>
    </row>
    <row r="112" spans="1:16">
      <c r="A112" s="1">
        <f>E112*0.875</f>
        <v>1396.5</v>
      </c>
      <c r="B112" s="1">
        <f t="shared" si="12"/>
        <v>972.8</v>
      </c>
      <c r="C112" s="1">
        <f t="shared" si="13"/>
        <v>423.7</v>
      </c>
      <c r="D112" s="2">
        <f t="shared" si="14"/>
        <v>0.26547619047619</v>
      </c>
      <c r="E112" s="1">
        <v>1596</v>
      </c>
      <c r="F112" t="s">
        <v>16</v>
      </c>
      <c r="G112" t="s">
        <v>17</v>
      </c>
      <c r="H112" t="s">
        <v>353</v>
      </c>
      <c r="I112" t="s">
        <v>354</v>
      </c>
      <c r="J112" t="s">
        <v>355</v>
      </c>
      <c r="K112">
        <v>152</v>
      </c>
      <c r="L112">
        <v>2508.21</v>
      </c>
      <c r="M112" t="s">
        <v>54</v>
      </c>
      <c r="N112" t="s">
        <v>22</v>
      </c>
      <c r="O112">
        <v>126</v>
      </c>
      <c r="P112">
        <v>6.4</v>
      </c>
    </row>
    <row r="113" spans="1:16">
      <c r="A113" s="1">
        <f>E113*0.875</f>
        <v>782.25</v>
      </c>
      <c r="B113" s="1">
        <f t="shared" si="12"/>
        <v>506.6</v>
      </c>
      <c r="C113" s="1">
        <f t="shared" si="13"/>
        <v>275.65</v>
      </c>
      <c r="D113" s="2">
        <f t="shared" si="14"/>
        <v>0.308333333333333</v>
      </c>
      <c r="E113" s="1">
        <v>894</v>
      </c>
      <c r="F113" t="s">
        <v>16</v>
      </c>
      <c r="G113" t="s">
        <v>17</v>
      </c>
      <c r="H113" t="s">
        <v>356</v>
      </c>
      <c r="I113" t="s">
        <v>357</v>
      </c>
      <c r="J113" t="s">
        <v>358</v>
      </c>
      <c r="K113">
        <v>149</v>
      </c>
      <c r="L113">
        <v>1487.5</v>
      </c>
      <c r="M113" t="s">
        <v>54</v>
      </c>
      <c r="N113" t="s">
        <v>22</v>
      </c>
      <c r="O113">
        <v>123</v>
      </c>
      <c r="P113">
        <v>3.4</v>
      </c>
    </row>
    <row r="114" spans="1:16">
      <c r="A114" s="1">
        <f>E114*0.875</f>
        <v>1126.125</v>
      </c>
      <c r="B114" s="1">
        <f t="shared" si="12"/>
        <v>843.7</v>
      </c>
      <c r="C114" s="1">
        <f t="shared" si="13"/>
        <v>282.425</v>
      </c>
      <c r="D114" s="2">
        <f t="shared" si="14"/>
        <v>0.219444444444444</v>
      </c>
      <c r="E114" s="1">
        <v>1287</v>
      </c>
      <c r="F114" t="s">
        <v>16</v>
      </c>
      <c r="G114" t="s">
        <v>17</v>
      </c>
      <c r="H114" t="s">
        <v>359</v>
      </c>
      <c r="I114" t="s">
        <v>360</v>
      </c>
      <c r="J114" t="s">
        <v>361</v>
      </c>
      <c r="K114">
        <v>143</v>
      </c>
      <c r="L114">
        <v>2132.31</v>
      </c>
      <c r="M114" t="s">
        <v>54</v>
      </c>
      <c r="N114" t="s">
        <v>22</v>
      </c>
      <c r="O114">
        <v>114</v>
      </c>
      <c r="P114">
        <v>5.9</v>
      </c>
    </row>
    <row r="115" spans="1:16">
      <c r="A115" s="1">
        <f>E115*0.875</f>
        <v>1628.55</v>
      </c>
      <c r="B115" s="1">
        <f t="shared" si="12"/>
        <v>1240.8</v>
      </c>
      <c r="C115" s="1">
        <f t="shared" si="13"/>
        <v>387.75</v>
      </c>
      <c r="D115" s="2">
        <f t="shared" si="14"/>
        <v>0.208333333333333</v>
      </c>
      <c r="E115" s="1">
        <v>1861.2</v>
      </c>
      <c r="F115" t="s">
        <v>16</v>
      </c>
      <c r="G115" t="s">
        <v>17</v>
      </c>
      <c r="H115" t="s">
        <v>362</v>
      </c>
      <c r="I115" t="s">
        <v>363</v>
      </c>
      <c r="J115" t="s">
        <v>364</v>
      </c>
      <c r="K115">
        <v>141</v>
      </c>
      <c r="L115">
        <v>3092.76</v>
      </c>
      <c r="M115" t="s">
        <v>54</v>
      </c>
      <c r="N115" t="s">
        <v>22</v>
      </c>
      <c r="O115">
        <v>116</v>
      </c>
      <c r="P115">
        <v>8.8</v>
      </c>
    </row>
    <row r="116" spans="1:16">
      <c r="A116" s="1">
        <f>E116*0.875</f>
        <v>481.425</v>
      </c>
      <c r="B116" s="1">
        <f t="shared" si="12"/>
        <v>445.4</v>
      </c>
      <c r="C116" s="1">
        <f t="shared" si="13"/>
        <v>36.0250000000001</v>
      </c>
      <c r="D116" s="2">
        <f t="shared" si="14"/>
        <v>0.0654761904761906</v>
      </c>
      <c r="E116" s="1">
        <v>550.2</v>
      </c>
      <c r="F116" t="s">
        <v>16</v>
      </c>
      <c r="G116" t="s">
        <v>17</v>
      </c>
      <c r="H116" t="s">
        <v>365</v>
      </c>
      <c r="I116" t="s">
        <v>366</v>
      </c>
      <c r="J116" t="s">
        <v>367</v>
      </c>
      <c r="K116">
        <v>131</v>
      </c>
      <c r="L116">
        <v>914.09</v>
      </c>
      <c r="M116" t="s">
        <v>54</v>
      </c>
      <c r="N116" t="s">
        <v>22</v>
      </c>
      <c r="O116">
        <v>90</v>
      </c>
      <c r="P116">
        <v>3.4</v>
      </c>
    </row>
    <row r="117" spans="1:16">
      <c r="A117" s="1">
        <f>E117*0.875</f>
        <v>1198.4</v>
      </c>
      <c r="B117" s="1">
        <f t="shared" si="12"/>
        <v>1088</v>
      </c>
      <c r="C117" s="1">
        <f t="shared" si="13"/>
        <v>110.4</v>
      </c>
      <c r="D117" s="2">
        <f t="shared" si="14"/>
        <v>0.0806074766355139</v>
      </c>
      <c r="E117" s="1">
        <v>1369.6</v>
      </c>
      <c r="F117" t="s">
        <v>16</v>
      </c>
      <c r="G117" t="s">
        <v>17</v>
      </c>
      <c r="H117" t="s">
        <v>368</v>
      </c>
      <c r="I117" t="s">
        <v>369</v>
      </c>
      <c r="J117" t="s">
        <v>370</v>
      </c>
      <c r="K117">
        <v>128</v>
      </c>
      <c r="L117">
        <v>2110.02</v>
      </c>
      <c r="M117" t="s">
        <v>54</v>
      </c>
      <c r="N117" t="s">
        <v>22</v>
      </c>
      <c r="O117">
        <v>101</v>
      </c>
      <c r="P117">
        <v>8.5</v>
      </c>
    </row>
    <row r="118" spans="1:16">
      <c r="A118" s="1">
        <f>E118*0.875</f>
        <v>542.5</v>
      </c>
      <c r="B118" s="1">
        <f t="shared" si="12"/>
        <v>465.0248</v>
      </c>
      <c r="C118" s="1">
        <f t="shared" si="13"/>
        <v>77.4752</v>
      </c>
      <c r="D118" s="2">
        <f t="shared" si="14"/>
        <v>0.12496</v>
      </c>
      <c r="E118" s="1">
        <v>620</v>
      </c>
      <c r="F118" t="s">
        <v>16</v>
      </c>
      <c r="G118" t="s">
        <v>17</v>
      </c>
      <c r="H118" t="s">
        <v>371</v>
      </c>
      <c r="I118" t="s">
        <v>372</v>
      </c>
      <c r="J118" t="s">
        <v>373</v>
      </c>
      <c r="K118">
        <v>124</v>
      </c>
      <c r="L118">
        <v>1054</v>
      </c>
      <c r="M118" t="s">
        <v>54</v>
      </c>
      <c r="N118" t="s">
        <v>22</v>
      </c>
      <c r="O118">
        <v>79</v>
      </c>
      <c r="P118">
        <v>3.7502</v>
      </c>
    </row>
    <row r="119" spans="1:16">
      <c r="A119" s="1">
        <f>E119*0.875</f>
        <v>1245.825</v>
      </c>
      <c r="B119" s="1">
        <f t="shared" si="12"/>
        <v>1092.2791875</v>
      </c>
      <c r="C119" s="1">
        <f t="shared" si="13"/>
        <v>153.5458125</v>
      </c>
      <c r="D119" s="2">
        <f t="shared" si="14"/>
        <v>0.107842261904762</v>
      </c>
      <c r="E119" s="1">
        <v>1423.8</v>
      </c>
      <c r="F119" t="s">
        <v>16</v>
      </c>
      <c r="G119" t="s">
        <v>17</v>
      </c>
      <c r="H119" t="s">
        <v>374</v>
      </c>
      <c r="I119" t="s">
        <v>375</v>
      </c>
      <c r="J119" t="s">
        <v>376</v>
      </c>
      <c r="K119">
        <v>113</v>
      </c>
      <c r="L119">
        <v>2034</v>
      </c>
      <c r="M119" t="s">
        <v>54</v>
      </c>
      <c r="N119" t="s">
        <v>22</v>
      </c>
      <c r="O119">
        <v>94</v>
      </c>
      <c r="P119">
        <v>9.6661875</v>
      </c>
    </row>
    <row r="120" spans="1:16">
      <c r="A120" s="1">
        <f>E120*0.875</f>
        <v>1010.625</v>
      </c>
      <c r="B120" s="1">
        <f t="shared" si="12"/>
        <v>841.4725</v>
      </c>
      <c r="C120" s="1">
        <f t="shared" si="13"/>
        <v>169.1525</v>
      </c>
      <c r="D120" s="2">
        <f t="shared" si="14"/>
        <v>0.146452380952381</v>
      </c>
      <c r="E120" s="1">
        <v>1155</v>
      </c>
      <c r="F120" t="s">
        <v>16</v>
      </c>
      <c r="G120" t="s">
        <v>17</v>
      </c>
      <c r="H120" t="s">
        <v>377</v>
      </c>
      <c r="I120" t="s">
        <v>378</v>
      </c>
      <c r="J120" t="s">
        <v>379</v>
      </c>
      <c r="K120">
        <v>110</v>
      </c>
      <c r="L120">
        <v>1642.5</v>
      </c>
      <c r="M120" t="s">
        <v>54</v>
      </c>
      <c r="N120" t="s">
        <v>22</v>
      </c>
      <c r="O120">
        <v>83</v>
      </c>
      <c r="P120">
        <v>7.64975</v>
      </c>
    </row>
    <row r="121" spans="1:16">
      <c r="A121" s="1">
        <f>E121*0.875</f>
        <v>679.805</v>
      </c>
      <c r="B121" s="1">
        <f t="shared" si="12"/>
        <v>469.245</v>
      </c>
      <c r="C121" s="1">
        <f t="shared" si="13"/>
        <v>210.56</v>
      </c>
      <c r="D121" s="2">
        <f t="shared" si="14"/>
        <v>0.271018895124337</v>
      </c>
      <c r="E121" s="1">
        <v>776.92</v>
      </c>
      <c r="F121" t="s">
        <v>16</v>
      </c>
      <c r="G121" t="s">
        <v>17</v>
      </c>
      <c r="H121" t="s">
        <v>380</v>
      </c>
      <c r="I121" t="s">
        <v>381</v>
      </c>
      <c r="J121" t="s">
        <v>382</v>
      </c>
      <c r="K121">
        <v>109</v>
      </c>
      <c r="L121">
        <v>1356.25</v>
      </c>
      <c r="M121" t="s">
        <v>54</v>
      </c>
      <c r="N121" t="s">
        <v>22</v>
      </c>
      <c r="O121">
        <v>84</v>
      </c>
      <c r="P121">
        <v>4.305</v>
      </c>
    </row>
    <row r="122" spans="1:16">
      <c r="A122" s="1">
        <f>E122*0.875</f>
        <v>771.75</v>
      </c>
      <c r="B122" s="1">
        <f t="shared" si="12"/>
        <v>642.572</v>
      </c>
      <c r="C122" s="1">
        <f t="shared" si="13"/>
        <v>129.178</v>
      </c>
      <c r="D122" s="2">
        <f t="shared" si="14"/>
        <v>0.146460317460317</v>
      </c>
      <c r="E122" s="1">
        <v>882</v>
      </c>
      <c r="F122" t="s">
        <v>16</v>
      </c>
      <c r="G122" t="s">
        <v>17</v>
      </c>
      <c r="H122" t="s">
        <v>383</v>
      </c>
      <c r="I122" t="s">
        <v>384</v>
      </c>
      <c r="J122" t="s">
        <v>385</v>
      </c>
      <c r="K122">
        <v>84</v>
      </c>
      <c r="L122">
        <v>1260</v>
      </c>
      <c r="M122" t="s">
        <v>29</v>
      </c>
      <c r="N122" t="s">
        <v>22</v>
      </c>
      <c r="O122">
        <v>68</v>
      </c>
      <c r="P122">
        <v>7.64966666666667</v>
      </c>
    </row>
    <row r="123" spans="1:16">
      <c r="A123" s="1">
        <f>E123*0.875</f>
        <v>900.9</v>
      </c>
      <c r="B123" s="1">
        <f t="shared" si="12"/>
        <v>686.4</v>
      </c>
      <c r="C123" s="1">
        <f t="shared" si="13"/>
        <v>214.5</v>
      </c>
      <c r="D123" s="2">
        <f t="shared" si="14"/>
        <v>0.208333333333333</v>
      </c>
      <c r="E123" s="1">
        <v>1029.6</v>
      </c>
      <c r="F123" t="s">
        <v>16</v>
      </c>
      <c r="G123" t="s">
        <v>17</v>
      </c>
      <c r="H123" t="s">
        <v>386</v>
      </c>
      <c r="I123" t="s">
        <v>387</v>
      </c>
      <c r="J123" t="s">
        <v>388</v>
      </c>
      <c r="K123">
        <v>78</v>
      </c>
      <c r="L123">
        <v>1706.76</v>
      </c>
      <c r="M123" t="s">
        <v>54</v>
      </c>
      <c r="N123" t="s">
        <v>22</v>
      </c>
      <c r="O123">
        <v>67</v>
      </c>
      <c r="P123">
        <v>8.8</v>
      </c>
    </row>
    <row r="124" spans="1:16">
      <c r="A124" s="1">
        <f>E124*0.875</f>
        <v>485.1</v>
      </c>
      <c r="B124" s="1">
        <f t="shared" si="12"/>
        <v>437.601266666666</v>
      </c>
      <c r="C124" s="1">
        <f t="shared" si="13"/>
        <v>47.4987333333336</v>
      </c>
      <c r="D124" s="2">
        <f t="shared" si="14"/>
        <v>0.0856759259259264</v>
      </c>
      <c r="E124" s="1">
        <v>554.4</v>
      </c>
      <c r="F124" t="s">
        <v>16</v>
      </c>
      <c r="G124" t="s">
        <v>17</v>
      </c>
      <c r="H124" t="s">
        <v>389</v>
      </c>
      <c r="I124" t="s">
        <v>390</v>
      </c>
      <c r="J124" t="s">
        <v>391</v>
      </c>
      <c r="K124">
        <v>77</v>
      </c>
      <c r="L124">
        <v>840.23</v>
      </c>
      <c r="M124" t="s">
        <v>21</v>
      </c>
      <c r="N124" t="s">
        <v>22</v>
      </c>
      <c r="O124">
        <v>62</v>
      </c>
      <c r="P124">
        <v>5.68313333333333</v>
      </c>
    </row>
    <row r="125" spans="1:16">
      <c r="A125" s="1">
        <f>E125*0.875</f>
        <v>662.4625</v>
      </c>
      <c r="B125" s="1">
        <f t="shared" si="12"/>
        <v>571.6507</v>
      </c>
      <c r="C125" s="1">
        <f t="shared" si="13"/>
        <v>90.8117999999999</v>
      </c>
      <c r="D125" s="2">
        <f t="shared" si="14"/>
        <v>0.119946902654867</v>
      </c>
      <c r="E125" s="1">
        <v>757.1</v>
      </c>
      <c r="F125" t="s">
        <v>16</v>
      </c>
      <c r="G125" t="s">
        <v>17</v>
      </c>
      <c r="H125" t="s">
        <v>392</v>
      </c>
      <c r="I125" t="s">
        <v>393</v>
      </c>
      <c r="J125" t="s">
        <v>394</v>
      </c>
      <c r="K125">
        <v>67</v>
      </c>
      <c r="L125">
        <v>1155.18</v>
      </c>
      <c r="M125" t="s">
        <v>29</v>
      </c>
      <c r="N125" t="s">
        <v>22</v>
      </c>
      <c r="O125">
        <v>60</v>
      </c>
      <c r="P125">
        <v>8.5321</v>
      </c>
    </row>
    <row r="126" spans="1:16">
      <c r="A126" s="1">
        <f>E126*0.875</f>
        <v>333.9</v>
      </c>
      <c r="B126" s="1">
        <f t="shared" si="12"/>
        <v>301.206066666666</v>
      </c>
      <c r="C126" s="1">
        <f t="shared" si="13"/>
        <v>32.6939333333336</v>
      </c>
      <c r="D126" s="2">
        <f t="shared" si="14"/>
        <v>0.0856759259259266</v>
      </c>
      <c r="E126" s="1">
        <v>381.6</v>
      </c>
      <c r="F126" t="s">
        <v>16</v>
      </c>
      <c r="G126" t="s">
        <v>17</v>
      </c>
      <c r="H126" t="s">
        <v>395</v>
      </c>
      <c r="I126" t="s">
        <v>396</v>
      </c>
      <c r="J126" t="s">
        <v>397</v>
      </c>
      <c r="K126">
        <v>53</v>
      </c>
      <c r="L126">
        <v>575.14</v>
      </c>
      <c r="M126" t="s">
        <v>21</v>
      </c>
      <c r="N126" t="s">
        <v>22</v>
      </c>
      <c r="O126">
        <v>42</v>
      </c>
      <c r="P126">
        <v>5.68313333333333</v>
      </c>
    </row>
    <row r="127" spans="1:16">
      <c r="A127" s="1">
        <f>E127*0.875</f>
        <v>267.75</v>
      </c>
      <c r="B127" s="1">
        <f t="shared" si="12"/>
        <v>204</v>
      </c>
      <c r="C127" s="1">
        <f t="shared" si="13"/>
        <v>63.75</v>
      </c>
      <c r="D127" s="2">
        <f t="shared" si="14"/>
        <v>0.208333333333333</v>
      </c>
      <c r="E127" s="1">
        <v>306</v>
      </c>
      <c r="F127" t="s">
        <v>16</v>
      </c>
      <c r="G127" t="s">
        <v>17</v>
      </c>
      <c r="H127" t="s">
        <v>398</v>
      </c>
      <c r="I127" t="s">
        <v>399</v>
      </c>
      <c r="J127" t="s">
        <v>400</v>
      </c>
      <c r="K127">
        <v>51</v>
      </c>
      <c r="L127">
        <v>504.64</v>
      </c>
      <c r="M127" t="s">
        <v>54</v>
      </c>
      <c r="N127" t="s">
        <v>22</v>
      </c>
      <c r="O127">
        <v>31</v>
      </c>
      <c r="P127">
        <v>4</v>
      </c>
    </row>
    <row r="128" spans="1:16">
      <c r="A128" s="1">
        <f>E128*0.875</f>
        <v>415.8</v>
      </c>
      <c r="B128" s="1">
        <f t="shared" si="12"/>
        <v>331.2</v>
      </c>
      <c r="C128" s="1">
        <f t="shared" si="13"/>
        <v>84.6</v>
      </c>
      <c r="D128" s="2">
        <f t="shared" si="14"/>
        <v>0.178030303030303</v>
      </c>
      <c r="E128" s="1">
        <v>475.2</v>
      </c>
      <c r="F128" t="s">
        <v>16</v>
      </c>
      <c r="G128" t="s">
        <v>17</v>
      </c>
      <c r="H128" t="s">
        <v>401</v>
      </c>
      <c r="I128" t="s">
        <v>402</v>
      </c>
      <c r="J128" t="s">
        <v>403</v>
      </c>
      <c r="K128">
        <v>36</v>
      </c>
      <c r="L128">
        <v>792</v>
      </c>
      <c r="M128" t="s">
        <v>54</v>
      </c>
      <c r="N128" t="s">
        <v>22</v>
      </c>
      <c r="O128">
        <v>31</v>
      </c>
      <c r="P128">
        <v>9.2</v>
      </c>
    </row>
    <row r="129" spans="1:16">
      <c r="A129" s="1">
        <f>E129*0.875</f>
        <v>168.4375</v>
      </c>
      <c r="B129" s="1">
        <f t="shared" si="12"/>
        <v>113.75</v>
      </c>
      <c r="C129" s="1">
        <f t="shared" si="13"/>
        <v>54.6875</v>
      </c>
      <c r="D129" s="2">
        <f t="shared" si="14"/>
        <v>0.284090909090909</v>
      </c>
      <c r="E129" s="1">
        <v>192.5</v>
      </c>
      <c r="F129" t="s">
        <v>16</v>
      </c>
      <c r="G129" t="s">
        <v>17</v>
      </c>
      <c r="H129" t="s">
        <v>404</v>
      </c>
      <c r="I129" t="s">
        <v>405</v>
      </c>
      <c r="J129" t="s">
        <v>406</v>
      </c>
      <c r="K129">
        <v>35</v>
      </c>
      <c r="L129">
        <v>315.55</v>
      </c>
      <c r="M129" t="s">
        <v>29</v>
      </c>
      <c r="N129" t="s">
        <v>22</v>
      </c>
      <c r="O129">
        <v>24</v>
      </c>
      <c r="P129">
        <v>3.25</v>
      </c>
    </row>
    <row r="130" spans="1:16">
      <c r="A130" s="1">
        <f>E130*0.875</f>
        <v>275.52</v>
      </c>
      <c r="B130" s="1">
        <f t="shared" si="12"/>
        <v>237.984</v>
      </c>
      <c r="C130" s="1">
        <f t="shared" si="13"/>
        <v>37.536</v>
      </c>
      <c r="D130" s="2">
        <f t="shared" si="14"/>
        <v>0.119207317073171</v>
      </c>
      <c r="E130" s="1">
        <v>314.88</v>
      </c>
      <c r="F130" t="s">
        <v>16</v>
      </c>
      <c r="G130" t="s">
        <v>17</v>
      </c>
      <c r="H130" t="s">
        <v>407</v>
      </c>
      <c r="I130" t="s">
        <v>408</v>
      </c>
      <c r="J130" t="s">
        <v>409</v>
      </c>
      <c r="K130">
        <v>24</v>
      </c>
      <c r="L130">
        <v>528</v>
      </c>
      <c r="M130" t="s">
        <v>54</v>
      </c>
      <c r="N130" t="s">
        <v>124</v>
      </c>
      <c r="O130">
        <v>22</v>
      </c>
      <c r="P130">
        <v>9.916</v>
      </c>
    </row>
    <row r="131" spans="1:16">
      <c r="A131" s="1">
        <f>E131*0.875</f>
        <v>31.5</v>
      </c>
      <c r="B131" s="1">
        <f>P131*K131</f>
        <v>27.9601</v>
      </c>
      <c r="C131" s="1">
        <f>A131-B131</f>
        <v>3.53990000000004</v>
      </c>
      <c r="D131" s="2">
        <f>C131/E131</f>
        <v>0.0983305555555566</v>
      </c>
      <c r="E131" s="1">
        <v>36</v>
      </c>
      <c r="F131" t="s">
        <v>16</v>
      </c>
      <c r="G131" t="s">
        <v>17</v>
      </c>
      <c r="H131" t="s">
        <v>410</v>
      </c>
      <c r="I131" t="s">
        <v>411</v>
      </c>
      <c r="J131" t="s">
        <v>412</v>
      </c>
      <c r="K131">
        <v>12</v>
      </c>
      <c r="L131">
        <v>61.5</v>
      </c>
      <c r="M131" t="s">
        <v>21</v>
      </c>
      <c r="N131" t="s">
        <v>22</v>
      </c>
      <c r="O131">
        <v>11</v>
      </c>
      <c r="P131">
        <v>2.33000833333333</v>
      </c>
    </row>
    <row r="132" spans="1:12">
      <c r="A132" s="1">
        <f>SUM(A2:A131)</f>
        <v>1061933.60875</v>
      </c>
      <c r="B132" s="1">
        <f>SUM(B2:B131)</f>
        <v>987735.34969598</v>
      </c>
      <c r="C132" s="1">
        <f>A132-B132</f>
        <v>74198.2590540198</v>
      </c>
      <c r="D132" s="2">
        <f>C132/E132</f>
        <v>0.0611370392059524</v>
      </c>
      <c r="E132" s="1">
        <f>SUM(E2:E131)</f>
        <v>1213638.41</v>
      </c>
      <c r="K132">
        <f>SUM(K2:K131)</f>
        <v>390197</v>
      </c>
      <c r="L132">
        <f>SUM(L2:L131)</f>
        <v>1874771.2</v>
      </c>
    </row>
  </sheetData>
  <autoFilter ref="A1:P131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86159</cp:lastModifiedBy>
  <dcterms:created xsi:type="dcterms:W3CDTF">2022-12-07T07:15:00Z</dcterms:created>
  <dcterms:modified xsi:type="dcterms:W3CDTF">2022-12-07T07:33:17Z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818F8FD6AB5641D2A794ACCC39A602EF</vt:lpwstr>
  </property>
  <property fmtid="{D5CDD505-2E9C-101B-9397-08002B2CF9AE}" pid="3" name="KSOProductBuildVer">
    <vt:lpwstr>2052-11.1.0.12598</vt:lpwstr>
  </property>
</Properties>
</file>